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80" windowHeight="1170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'!$A$1:$V$30</definedName>
  </definedNames>
  <calcPr fullCalcOnLoad="1"/>
</workbook>
</file>

<file path=xl/sharedStrings.xml><?xml version="1.0" encoding="utf-8"?>
<sst xmlns="http://schemas.openxmlformats.org/spreadsheetml/2006/main" count="224" uniqueCount="107">
  <si>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</si>
  <si>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</si>
  <si>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</si>
  <si>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</si>
  <si>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</si>
  <si>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</si>
  <si>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</si>
  <si>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</si>
  <si>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</si>
  <si>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</si>
  <si>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</si>
  <si>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</si>
  <si>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</si>
  <si>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</si>
  <si>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</si>
  <si>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</si>
  <si>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</si>
  <si>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</si>
  <si>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</si>
  <si>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</si>
  <si>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</si>
  <si>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</si>
  <si>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</si>
  <si>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</si>
  <si>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</si>
  <si>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</si>
  <si>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</si>
  <si>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</si>
  <si>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</si>
  <si>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</si>
  <si>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</si>
  <si>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</si>
  <si>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</si>
  <si>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</si>
  <si>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</si>
  <si>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</si>
  <si>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</si>
  <si>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</si>
  <si>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</si>
  <si>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</si>
  <si>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</si>
  <si>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</si>
  <si>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</si>
  <si>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</si>
  <si>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</si>
  <si>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</si>
  <si>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</si>
  <si>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014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</si>
  <si>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</si>
  <si>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</si>
  <si>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</si>
  <si>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</si>
  <si>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</si>
  <si>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</si>
  <si>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120</t>
  </si>
  <si>
    <t>НАЛОГИ НА СОВОКУПНЫЙ ДОХОД</t>
  </si>
  <si>
    <t>05</t>
  </si>
  <si>
    <t>Единый сельскохозяйственный налог (за налоговые периоды, истекшие до 1 января 2011 года)</t>
  </si>
  <si>
    <t>06</t>
  </si>
  <si>
    <t>000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</si>
  <si>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</si>
  <si>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</si>
  <si>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</si>
  <si>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Показатели прогноза доходов бюджета на очередной финансовый год 2017 год</t>
  </si>
  <si>
    <t>Показатели прогноза доходов бюджета на первый год планового период 2018 год</t>
  </si>
  <si>
    <t>Показатели прогноза доходов бюджета на второй год планового периода 2019 год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</si>
  <si>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</si>
  <si>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</si>
  <si>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</si>
  <si>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</si>
  <si>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151</t>
  </si>
  <si>
    <t>001</t>
  </si>
  <si>
    <t>Субвенции бюджетам бюджетной системы Российской Федерации</t>
  </si>
  <si>
    <t>Иные межбюджетные трансферты</t>
  </si>
  <si>
    <t>ВСЕГО ДОХОДОВ:</t>
  </si>
  <si>
    <t>Реестр источников доходов районного бюджета Жуковского района</t>
  </si>
  <si>
    <t>Показатели кассовых поступлений в текущем финансовом году (по состоянию на 01.11.2016г.)</t>
  </si>
  <si>
    <t>Наименование главного администратора доходов районного бюджета</t>
  </si>
  <si>
    <t>Нормативы распределения доходов в районный бюджет на текущий финансовый год 2016 год</t>
  </si>
  <si>
    <t>Нормативы распределения доходов в районный бюджет на очередной финансовый год 2017 год</t>
  </si>
  <si>
    <t>Нормативы распределения доходов в районный бюджет</t>
  </si>
  <si>
    <t>Нормативы распределения доходов в районный бюджет  на первый год планового периода 2018 год</t>
  </si>
  <si>
    <t>Нормативы распределения доходов в районный бюджет на второй год планового периода 2019 год</t>
  </si>
  <si>
    <t>Показатели прогноза доходов в текущем финансовом году в соответствии с решением о бюджете</t>
  </si>
  <si>
    <t>Код главного администратора доходов районного бюджета</t>
  </si>
  <si>
    <t xml:space="preserve">Единый сельскохозяйственный налог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</si>
  <si>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</si>
  <si>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</si>
  <si>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НАЛОГИ НА ИМУЩЕСТВО</t>
  </si>
  <si>
    <t>Налог нк имущество физических лиц, взымаемый по ставкам, применяемым к объектам налогообложения,расположенным в ганицах сельских поселений</t>
  </si>
  <si>
    <t>033</t>
  </si>
  <si>
    <t>043</t>
  </si>
  <si>
    <t>Земельный налог с организаций, обладающих участком, расположенным в гарицах сельских поселений</t>
  </si>
  <si>
    <t>Земельный налог с физических лиц, обладающих участком, расположенным в гарицах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</si>
  <si>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</si>
  <si>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</si>
  <si>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</si>
  <si>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  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</si>
  <si>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Реестр источников доходов бюджета Прирубкинского сельского поселения</t>
  </si>
  <si>
    <t xml:space="preserve">Прирубкинскаяская сельская администрация </t>
  </si>
  <si>
    <t xml:space="preserve">Прирубкинская сельская администрация </t>
  </si>
  <si>
    <t>025</t>
  </si>
  <si>
    <t>002</t>
  </si>
  <si>
    <t>30</t>
  </si>
  <si>
    <t>35</t>
  </si>
  <si>
    <t>118</t>
  </si>
  <si>
    <t>40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</si>
</sst>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0;[Red]0.0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/>
      <top/>
      <bottom style="thin">
        <color indexed="8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1">
      <alignment horizontal="right" vertical="top" wrapText="1"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4" fillId="19" borderId="0">
      <alignment horizontal="left"/>
      <protection/>
    </xf>
    <xf numFmtId="0" fontId="35" fillId="20" borderId="0">
      <alignment/>
      <protection/>
    </xf>
    <xf numFmtId="0" fontId="36" fillId="0" borderId="0">
      <alignment horizontal="center" vertical="top"/>
      <protection/>
    </xf>
    <xf numFmtId="0" fontId="37" fillId="0" borderId="0">
      <alignment horizontal="center"/>
      <protection/>
    </xf>
    <xf numFmtId="0" fontId="34" fillId="0" borderId="1">
      <alignment horizontal="right" vertical="top"/>
      <protection/>
    </xf>
    <xf numFmtId="0" fontId="35" fillId="0" borderId="0">
      <alignment horizontal="right" wrapText="1"/>
      <protection/>
    </xf>
    <xf numFmtId="49" fontId="38" fillId="21" borderId="2">
      <alignment horizontal="center" vertical="center" wrapText="1"/>
      <protection/>
    </xf>
    <xf numFmtId="0" fontId="35" fillId="0" borderId="0">
      <alignment horizontal="left" wrapText="1"/>
      <protection/>
    </xf>
    <xf numFmtId="0" fontId="34" fillId="19" borderId="3">
      <alignment horizontal="left"/>
      <protection/>
    </xf>
    <xf numFmtId="0" fontId="35" fillId="20" borderId="1">
      <alignment/>
      <protection/>
    </xf>
    <xf numFmtId="49" fontId="39" fillId="0" borderId="4">
      <alignment horizontal="center" vertical="center" wrapText="1"/>
      <protection/>
    </xf>
    <xf numFmtId="0" fontId="35" fillId="0" borderId="2">
      <alignment horizontal="center" vertical="center" wrapText="1"/>
      <protection/>
    </xf>
    <xf numFmtId="0" fontId="34" fillId="19" borderId="5">
      <alignment horizontal="left"/>
      <protection/>
    </xf>
    <xf numFmtId="0" fontId="35" fillId="20" borderId="6">
      <alignment/>
      <protection/>
    </xf>
    <xf numFmtId="0" fontId="39" fillId="22" borderId="7">
      <alignment horizontal="left" vertical="top" wrapText="1"/>
      <protection/>
    </xf>
    <xf numFmtId="49" fontId="35" fillId="0" borderId="2">
      <alignment vertical="top" wrapText="1"/>
      <protection/>
    </xf>
    <xf numFmtId="0" fontId="34" fillId="19" borderId="8">
      <alignment horizontal="left"/>
      <protection/>
    </xf>
    <xf numFmtId="49" fontId="35" fillId="0" borderId="9">
      <alignment horizontal="center" vertical="top" shrinkToFit="1"/>
      <protection/>
    </xf>
    <xf numFmtId="0" fontId="39" fillId="23" borderId="10">
      <alignment horizontal="left" vertical="top" wrapText="1"/>
      <protection/>
    </xf>
    <xf numFmtId="49" fontId="35" fillId="0" borderId="6">
      <alignment horizontal="center" vertical="top" shrinkToFit="1"/>
      <protection/>
    </xf>
    <xf numFmtId="0" fontId="34" fillId="19" borderId="11">
      <alignment horizontal="left"/>
      <protection/>
    </xf>
    <xf numFmtId="49" fontId="35" fillId="0" borderId="12">
      <alignment horizontal="center" vertical="top" shrinkToFit="1"/>
      <protection/>
    </xf>
    <xf numFmtId="0" fontId="35" fillId="0" borderId="10">
      <alignment horizontal="left" vertical="top" wrapText="1"/>
      <protection/>
    </xf>
    <xf numFmtId="49" fontId="35" fillId="0" borderId="2">
      <alignment horizontal="center" vertical="top" shrinkToFit="1"/>
      <protection/>
    </xf>
    <xf numFmtId="0" fontId="34" fillId="19" borderId="13">
      <alignment horizontal="left"/>
      <protection/>
    </xf>
    <xf numFmtId="4" fontId="35" fillId="0" borderId="2">
      <alignment horizontal="right" vertical="top" shrinkToFit="1"/>
      <protection/>
    </xf>
    <xf numFmtId="0" fontId="34" fillId="0" borderId="14">
      <alignment/>
      <protection/>
    </xf>
    <xf numFmtId="0" fontId="35" fillId="20" borderId="15">
      <alignment/>
      <protection/>
    </xf>
    <xf numFmtId="0" fontId="34" fillId="0" borderId="0">
      <alignment horizontal="left" vertical="top" wrapText="1"/>
      <protection/>
    </xf>
    <xf numFmtId="0" fontId="35" fillId="20" borderId="15">
      <alignment shrinkToFit="1"/>
      <protection/>
    </xf>
    <xf numFmtId="49" fontId="39" fillId="0" borderId="16">
      <alignment horizontal="center" vertical="center" wrapText="1"/>
      <protection/>
    </xf>
    <xf numFmtId="0" fontId="40" fillId="0" borderId="15">
      <alignment horizontal="right"/>
      <protection/>
    </xf>
    <xf numFmtId="0" fontId="39" fillId="22" borderId="17">
      <alignment horizontal="left" vertical="top" wrapText="1"/>
      <protection/>
    </xf>
    <xf numFmtId="4" fontId="40" fillId="24" borderId="15">
      <alignment horizontal="right" vertical="top" shrinkToFit="1"/>
      <protection/>
    </xf>
    <xf numFmtId="0" fontId="39" fillId="23" borderId="18">
      <alignment horizontal="left" vertical="top" wrapText="1"/>
      <protection/>
    </xf>
    <xf numFmtId="4" fontId="40" fillId="25" borderId="15">
      <alignment horizontal="right" vertical="top" shrinkToFit="1"/>
      <protection/>
    </xf>
    <xf numFmtId="0" fontId="34" fillId="0" borderId="18">
      <alignment horizontal="left" vertical="top" wrapText="1"/>
      <protection/>
    </xf>
    <xf numFmtId="0" fontId="35" fillId="0" borderId="0">
      <alignment/>
      <protection/>
    </xf>
    <xf numFmtId="49" fontId="38" fillId="0" borderId="2">
      <alignment horizontal="center" vertical="center" wrapText="1"/>
      <protection/>
    </xf>
    <xf numFmtId="0" fontId="40" fillId="0" borderId="2">
      <alignment vertical="top" wrapText="1"/>
      <protection/>
    </xf>
    <xf numFmtId="0" fontId="38" fillId="0" borderId="2">
      <alignment horizontal="center" vertical="center" wrapText="1"/>
      <protection/>
    </xf>
    <xf numFmtId="4" fontId="40" fillId="24" borderId="2">
      <alignment horizontal="right" vertical="top" shrinkToFit="1"/>
      <protection/>
    </xf>
    <xf numFmtId="49" fontId="39" fillId="22" borderId="17">
      <alignment horizontal="center" vertical="top" shrinkToFit="1"/>
      <protection/>
    </xf>
    <xf numFmtId="4" fontId="40" fillId="25" borderId="2">
      <alignment horizontal="right" vertical="top" shrinkToFit="1"/>
      <protection/>
    </xf>
    <xf numFmtId="49" fontId="39" fillId="23" borderId="18">
      <alignment horizontal="center" vertical="top" shrinkToFit="1"/>
      <protection/>
    </xf>
    <xf numFmtId="0" fontId="35" fillId="20" borderId="6">
      <alignment horizontal="center"/>
      <protection/>
    </xf>
    <xf numFmtId="49" fontId="34" fillId="0" borderId="18">
      <alignment horizontal="center" vertical="top" shrinkToFit="1"/>
      <protection/>
    </xf>
    <xf numFmtId="0" fontId="35" fillId="20" borderId="15">
      <alignment horizontal="center"/>
      <protection/>
    </xf>
    <xf numFmtId="49" fontId="38" fillId="0" borderId="2">
      <alignment horizontal="center" vertical="center" wrapText="1"/>
      <protection/>
    </xf>
    <xf numFmtId="0" fontId="38" fillId="0" borderId="2">
      <alignment horizontal="center" vertical="center"/>
      <protection/>
    </xf>
    <xf numFmtId="4" fontId="39" fillId="22" borderId="17">
      <alignment horizontal="right" vertical="top" shrinkToFit="1"/>
      <protection/>
    </xf>
    <xf numFmtId="4" fontId="39" fillId="23" borderId="18">
      <alignment horizontal="right" vertical="top" shrinkToFit="1"/>
      <protection/>
    </xf>
    <xf numFmtId="4" fontId="34" fillId="0" borderId="18">
      <alignment horizontal="right" vertical="top" shrinkToFit="1"/>
      <protection/>
    </xf>
    <xf numFmtId="0" fontId="38" fillId="0" borderId="2">
      <alignment horizontal="center" vertical="center" wrapText="1"/>
      <protection/>
    </xf>
    <xf numFmtId="49" fontId="39" fillId="0" borderId="19">
      <alignment horizontal="center" vertical="center" wrapText="1"/>
      <protection/>
    </xf>
    <xf numFmtId="0" fontId="39" fillId="22" borderId="20">
      <alignment horizontal="left" vertical="top" wrapText="1"/>
      <protection/>
    </xf>
    <xf numFmtId="0" fontId="39" fillId="23" borderId="21">
      <alignment horizontal="left" vertical="top" wrapText="1"/>
      <protection/>
    </xf>
    <xf numFmtId="0" fontId="34" fillId="0" borderId="21">
      <alignment horizontal="left" vertical="top" wrapText="1"/>
      <protection/>
    </xf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1" fillId="32" borderId="22" applyNumberFormat="0" applyAlignment="0" applyProtection="0"/>
    <xf numFmtId="0" fontId="42" fillId="33" borderId="23" applyNumberFormat="0" applyAlignment="0" applyProtection="0"/>
    <xf numFmtId="0" fontId="43" fillId="33" borderId="2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8" fillId="34" borderId="28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7" borderId="29" applyNumberFormat="0" applyFont="0" applyAlignment="0" applyProtection="0"/>
    <xf numFmtId="9" fontId="0" fillId="0" borderId="0" applyFont="0" applyFill="0" applyBorder="0" applyAlignment="0" applyProtection="0"/>
    <xf numFmtId="0" fontId="53" fillId="0" borderId="30" applyNumberFormat="0" applyFill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8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5" fillId="0" borderId="31" xfId="89" applyNumberFormat="1" applyFont="1" applyBorder="1" applyAlignment="1" applyProtection="1">
      <alignment horizontal="center" vertical="center" wrapText="1"/>
      <protection locked="0"/>
    </xf>
    <xf numFmtId="49" fontId="5" fillId="0" borderId="31" xfId="71" applyNumberFormat="1" applyFont="1" applyBorder="1" applyAlignment="1" applyProtection="1">
      <alignment horizontal="center" vertical="center" wrapText="1"/>
      <protection locked="0"/>
    </xf>
    <xf numFmtId="49" fontId="5" fillId="0" borderId="31" xfId="95" applyNumberFormat="1" applyFont="1" applyBorder="1" applyAlignment="1" applyProtection="1">
      <alignment horizontal="center" vertical="center" wrapText="1"/>
      <protection locked="0"/>
    </xf>
    <xf numFmtId="0" fontId="5" fillId="22" borderId="31" xfId="73" applyNumberFormat="1" applyFont="1" applyBorder="1" applyAlignment="1" applyProtection="1">
      <alignment horizontal="left" vertical="top" wrapText="1"/>
      <protection locked="0"/>
    </xf>
    <xf numFmtId="4" fontId="5" fillId="22" borderId="31" xfId="91" applyNumberFormat="1" applyFont="1" applyBorder="1" applyAlignment="1" applyProtection="1">
      <alignment horizontal="right" vertical="top" wrapText="1" shrinkToFit="1"/>
      <protection locked="0"/>
    </xf>
    <xf numFmtId="0" fontId="5" fillId="23" borderId="31" xfId="75" applyNumberFormat="1" applyFont="1" applyBorder="1" applyAlignment="1" applyProtection="1">
      <alignment horizontal="left" vertical="top" wrapText="1"/>
      <protection locked="0"/>
    </xf>
    <xf numFmtId="4" fontId="5" fillId="23" borderId="31" xfId="92" applyNumberFormat="1" applyFont="1" applyBorder="1" applyAlignment="1" applyProtection="1">
      <alignment horizontal="right" vertical="top" wrapText="1" shrinkToFit="1"/>
      <protection locked="0"/>
    </xf>
    <xf numFmtId="0" fontId="6" fillId="0" borderId="31" xfId="77" applyNumberFormat="1" applyFont="1" applyBorder="1" applyAlignment="1" applyProtection="1" quotePrefix="1">
      <alignment horizontal="left" vertical="top" wrapText="1"/>
      <protection locked="0"/>
    </xf>
    <xf numFmtId="9" fontId="6" fillId="0" borderId="31" xfId="77" applyNumberFormat="1" applyFont="1" applyBorder="1" applyAlignment="1" applyProtection="1">
      <alignment horizontal="left" vertical="top" wrapText="1"/>
      <protection locked="0"/>
    </xf>
    <xf numFmtId="4" fontId="6" fillId="0" borderId="31" xfId="93" applyNumberFormat="1" applyFont="1" applyBorder="1" applyAlignment="1" applyProtection="1">
      <alignment horizontal="right" vertical="top" wrapText="1" shrinkToFit="1"/>
      <protection locked="0"/>
    </xf>
    <xf numFmtId="4" fontId="6" fillId="0" borderId="31" xfId="98" applyNumberFormat="1" applyFont="1" applyBorder="1" applyAlignment="1" applyProtection="1">
      <alignment horizontal="right" vertical="top" wrapText="1"/>
      <protection locked="0"/>
    </xf>
    <xf numFmtId="0" fontId="6" fillId="0" borderId="31" xfId="77" applyNumberFormat="1" applyFont="1" applyBorder="1" applyAlignment="1" applyProtection="1">
      <alignment horizontal="left" vertical="top" wrapText="1"/>
      <protection locked="0"/>
    </xf>
    <xf numFmtId="49" fontId="5" fillId="0" borderId="32" xfId="89" applyNumberFormat="1" applyFont="1" applyBorder="1" applyAlignment="1" applyProtection="1">
      <alignment horizontal="center" vertical="center" wrapText="1"/>
      <protection locked="0"/>
    </xf>
    <xf numFmtId="49" fontId="5" fillId="22" borderId="31" xfId="83" applyNumberFormat="1" applyFont="1" applyBorder="1" applyAlignment="1" applyProtection="1">
      <alignment horizontal="center" vertical="top" wrapText="1" shrinkToFit="1"/>
      <protection locked="0"/>
    </xf>
    <xf numFmtId="49" fontId="5" fillId="23" borderId="31" xfId="85" applyNumberFormat="1" applyFont="1" applyBorder="1" applyAlignment="1" applyProtection="1">
      <alignment horizontal="center" vertical="top" wrapText="1" shrinkToFit="1"/>
      <protection locked="0"/>
    </xf>
    <xf numFmtId="49" fontId="6" fillId="0" borderId="31" xfId="87" applyNumberFormat="1" applyFont="1" applyBorder="1" applyAlignment="1" applyProtection="1">
      <alignment horizontal="center" vertical="top" wrapText="1" shrinkToFit="1"/>
      <protection locked="0"/>
    </xf>
    <xf numFmtId="0" fontId="5" fillId="0" borderId="31" xfId="75" applyNumberFormat="1" applyFont="1" applyFill="1" applyBorder="1" applyAlignment="1" applyProtection="1">
      <alignment horizontal="left" vertical="top" wrapText="1"/>
      <protection locked="0"/>
    </xf>
    <xf numFmtId="4" fontId="5" fillId="0" borderId="31" xfId="92" applyNumberFormat="1" applyFont="1" applyFill="1" applyBorder="1" applyAlignment="1" applyProtection="1">
      <alignment horizontal="right" vertical="top" wrapText="1" shrinkToFit="1"/>
      <protection locked="0"/>
    </xf>
    <xf numFmtId="4" fontId="6" fillId="0" borderId="31" xfId="92" applyNumberFormat="1" applyFont="1" applyFill="1" applyBorder="1" applyAlignment="1" applyProtection="1">
      <alignment horizontal="right" vertical="top" wrapText="1" shrinkToFit="1"/>
      <protection locked="0"/>
    </xf>
    <xf numFmtId="49" fontId="6" fillId="2" borderId="31" xfId="87" applyNumberFormat="1" applyFont="1" applyFill="1" applyBorder="1" applyAlignment="1" applyProtection="1">
      <alignment horizontal="center" vertical="top" wrapText="1" shrinkToFit="1"/>
      <protection locked="0"/>
    </xf>
    <xf numFmtId="0" fontId="6" fillId="2" borderId="31" xfId="77" applyNumberFormat="1" applyFont="1" applyFill="1" applyBorder="1" applyAlignment="1" applyProtection="1">
      <alignment horizontal="left" vertical="top" wrapText="1"/>
      <protection locked="0"/>
    </xf>
    <xf numFmtId="0" fontId="6" fillId="2" borderId="31" xfId="77" applyNumberFormat="1" applyFont="1" applyFill="1" applyBorder="1" applyAlignment="1" applyProtection="1" quotePrefix="1">
      <alignment horizontal="left" vertical="top" wrapText="1"/>
      <protection locked="0"/>
    </xf>
    <xf numFmtId="9" fontId="6" fillId="2" borderId="31" xfId="77" applyNumberFormat="1" applyFont="1" applyFill="1" applyBorder="1" applyAlignment="1" applyProtection="1">
      <alignment horizontal="left" vertical="top" wrapText="1"/>
      <protection locked="0"/>
    </xf>
    <xf numFmtId="4" fontId="5" fillId="2" borderId="31" xfId="93" applyNumberFormat="1" applyFont="1" applyFill="1" applyBorder="1" applyAlignment="1" applyProtection="1">
      <alignment horizontal="right" vertical="top" wrapText="1" shrinkToFit="1"/>
      <protection locked="0"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Fill="1" applyBorder="1" applyAlignment="1" applyProtection="1">
      <alignment horizontal="center" vertical="center" wrapText="1"/>
      <protection/>
    </xf>
    <xf numFmtId="49" fontId="5" fillId="0" borderId="32" xfId="0" applyNumberFormat="1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49" fontId="5" fillId="0" borderId="37" xfId="0" applyNumberFormat="1" applyFont="1" applyFill="1" applyBorder="1" applyAlignment="1" applyProtection="1">
      <alignment horizontal="center" vertical="center" wrapText="1"/>
      <protection/>
    </xf>
    <xf numFmtId="49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9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view="pageBreakPreview" zoomScale="56" zoomScaleNormal="62" zoomScaleSheetLayoutView="56" zoomScalePageLayoutView="0" workbookViewId="0" topLeftCell="A2">
      <pane xSplit="11" ySplit="7" topLeftCell="L18" activePane="bottomRight" state="frozen"/>
      <selection pane="topLeft" activeCell="A2" sqref="A2"/>
      <selection pane="topRight" activeCell="L2" sqref="L2"/>
      <selection pane="bottomLeft" activeCell="A9" sqref="A9"/>
      <selection pane="bottomRight" activeCell="J29" sqref="J29"/>
    </sheetView>
  </sheetViews>
  <sheetFormatPr defaultColWidth="9.140625" defaultRowHeight="15"/>
  <cols>
    <col min="1" max="1" width="24.57421875" style="1" customWidth="1"/>
    <col min="2" max="2" width="22.28125" style="1" customWidth="1"/>
    <col min="3" max="3" width="15.8515625" style="1" customWidth="1"/>
    <col min="4" max="8" width="10.57421875" style="1" customWidth="1"/>
    <col min="9" max="9" width="11.57421875" style="1" customWidth="1"/>
    <col min="10" max="10" width="14.00390625" style="1" customWidth="1"/>
    <col min="11" max="11" width="48.00390625" style="1" customWidth="1"/>
    <col min="12" max="12" width="35.57421875" style="1" customWidth="1"/>
    <col min="13" max="15" width="22.7109375" style="1" customWidth="1"/>
    <col min="16" max="16" width="7.140625" style="1" customWidth="1"/>
    <col min="17" max="17" width="23.421875" style="1" customWidth="1"/>
    <col min="18" max="18" width="21.140625" style="1" customWidth="1"/>
    <col min="19" max="19" width="20.7109375" style="1" customWidth="1"/>
    <col min="20" max="20" width="30.00390625" style="1" customWidth="1"/>
    <col min="21" max="22" width="25.7109375" style="1" bestFit="1" customWidth="1"/>
    <col min="23" max="16384" width="9.140625" style="1" customWidth="1"/>
  </cols>
  <sheetData>
    <row r="1" spans="1:22" ht="45.75" customHeight="1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8.75" customHeight="1">
      <c r="A2" s="36" t="s">
        <v>98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5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.75" customHeight="1">
      <c r="A4" s="28" t="s">
        <v>0</v>
      </c>
      <c r="B4" s="28" t="s">
        <v>1</v>
      </c>
      <c r="C4" s="30" t="s">
        <v>2</v>
      </c>
      <c r="D4" s="31"/>
      <c r="E4" s="31"/>
      <c r="F4" s="31"/>
      <c r="G4" s="31"/>
      <c r="H4" s="31"/>
      <c r="I4" s="31"/>
      <c r="J4" s="32"/>
      <c r="K4" s="33" t="s">
        <v>3</v>
      </c>
      <c r="L4" s="27" t="s">
        <v>77</v>
      </c>
      <c r="M4" s="26" t="s">
        <v>80</v>
      </c>
      <c r="N4" s="26"/>
      <c r="O4" s="26"/>
      <c r="P4" s="26"/>
      <c r="Q4" s="27" t="s">
        <v>83</v>
      </c>
      <c r="R4" s="27" t="s">
        <v>76</v>
      </c>
      <c r="S4" s="27" t="s">
        <v>4</v>
      </c>
      <c r="T4" s="26" t="s">
        <v>5</v>
      </c>
      <c r="U4" s="26"/>
      <c r="V4" s="26"/>
    </row>
    <row r="5" spans="1:22" ht="15.75" customHeight="1">
      <c r="A5" s="29"/>
      <c r="B5" s="29"/>
      <c r="C5" s="28" t="s">
        <v>84</v>
      </c>
      <c r="D5" s="30" t="s">
        <v>6</v>
      </c>
      <c r="E5" s="31"/>
      <c r="F5" s="31"/>
      <c r="G5" s="31"/>
      <c r="H5" s="32"/>
      <c r="I5" s="30" t="s">
        <v>7</v>
      </c>
      <c r="J5" s="32"/>
      <c r="K5" s="34"/>
      <c r="L5" s="27"/>
      <c r="M5" s="26"/>
      <c r="N5" s="26"/>
      <c r="O5" s="26"/>
      <c r="P5" s="26"/>
      <c r="Q5" s="27"/>
      <c r="R5" s="27"/>
      <c r="S5" s="27"/>
      <c r="T5" s="26"/>
      <c r="U5" s="26"/>
      <c r="V5" s="26"/>
    </row>
    <row r="6" spans="1:22" ht="129" customHeight="1">
      <c r="A6" s="29"/>
      <c r="B6" s="29"/>
      <c r="C6" s="29"/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34"/>
      <c r="L6" s="27"/>
      <c r="M6" s="2" t="s">
        <v>78</v>
      </c>
      <c r="N6" s="2" t="s">
        <v>79</v>
      </c>
      <c r="O6" s="2" t="s">
        <v>81</v>
      </c>
      <c r="P6" s="2" t="s">
        <v>82</v>
      </c>
      <c r="Q6" s="27"/>
      <c r="R6" s="27"/>
      <c r="S6" s="27"/>
      <c r="T6" s="2" t="s">
        <v>63</v>
      </c>
      <c r="U6" s="2" t="s">
        <v>64</v>
      </c>
      <c r="V6" s="2" t="s">
        <v>65</v>
      </c>
    </row>
    <row r="7" spans="1:22" ht="20.25" customHeight="1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63.75" customHeight="1">
      <c r="A8" s="5" t="s">
        <v>39</v>
      </c>
      <c r="B8" s="5"/>
      <c r="C8" s="15"/>
      <c r="D8" s="15"/>
      <c r="E8" s="15"/>
      <c r="F8" s="15"/>
      <c r="G8" s="15"/>
      <c r="H8" s="15"/>
      <c r="I8" s="15"/>
      <c r="J8" s="15"/>
      <c r="K8" s="5"/>
      <c r="L8" s="5"/>
      <c r="M8" s="5"/>
      <c r="N8" s="5"/>
      <c r="O8" s="5"/>
      <c r="P8" s="5"/>
      <c r="Q8" s="6">
        <f aca="true" t="shared" si="0" ref="Q8:V8">Q9+Q13+Q16+Q20</f>
        <v>284891</v>
      </c>
      <c r="R8" s="6">
        <f t="shared" si="0"/>
        <v>164325.3</v>
      </c>
      <c r="S8" s="6">
        <f t="shared" si="0"/>
        <v>273000</v>
      </c>
      <c r="T8" s="6">
        <f t="shared" si="0"/>
        <v>352000</v>
      </c>
      <c r="U8" s="6">
        <f t="shared" si="0"/>
        <v>353000</v>
      </c>
      <c r="V8" s="6">
        <f t="shared" si="0"/>
        <v>353000</v>
      </c>
    </row>
    <row r="9" spans="1:22" ht="57.75" customHeight="1">
      <c r="A9" s="7" t="s">
        <v>61</v>
      </c>
      <c r="B9" s="7" t="s">
        <v>40</v>
      </c>
      <c r="C9" s="16"/>
      <c r="D9" s="16"/>
      <c r="E9" s="16"/>
      <c r="F9" s="16"/>
      <c r="G9" s="16"/>
      <c r="H9" s="16"/>
      <c r="I9" s="16"/>
      <c r="J9" s="16"/>
      <c r="K9" s="7"/>
      <c r="L9" s="7"/>
      <c r="M9" s="7"/>
      <c r="N9" s="7"/>
      <c r="O9" s="7"/>
      <c r="P9" s="7"/>
      <c r="Q9" s="8">
        <f aca="true" t="shared" si="1" ref="Q9:V9">SUM(Q10:Q12)</f>
        <v>13000</v>
      </c>
      <c r="R9" s="8">
        <f t="shared" si="1"/>
        <v>11521.9</v>
      </c>
      <c r="S9" s="8">
        <f t="shared" si="1"/>
        <v>13000</v>
      </c>
      <c r="T9" s="8">
        <f t="shared" si="1"/>
        <v>13000</v>
      </c>
      <c r="U9" s="8">
        <f t="shared" si="1"/>
        <v>14000</v>
      </c>
      <c r="V9" s="8">
        <f t="shared" si="1"/>
        <v>14000</v>
      </c>
    </row>
    <row r="10" spans="1:22" ht="116.25" customHeight="1">
      <c r="A10" s="13"/>
      <c r="B10" s="13"/>
      <c r="C10" s="17" t="s">
        <v>41</v>
      </c>
      <c r="D10" s="17" t="s">
        <v>15</v>
      </c>
      <c r="E10" s="17" t="s">
        <v>42</v>
      </c>
      <c r="F10" s="17" t="s">
        <v>43</v>
      </c>
      <c r="G10" s="17" t="s">
        <v>49</v>
      </c>
      <c r="H10" s="17" t="s">
        <v>42</v>
      </c>
      <c r="I10" s="17" t="s">
        <v>44</v>
      </c>
      <c r="J10" s="17" t="s">
        <v>45</v>
      </c>
      <c r="K10" s="13" t="s">
        <v>62</v>
      </c>
      <c r="L10" s="9" t="s">
        <v>46</v>
      </c>
      <c r="M10" s="10">
        <v>0.02</v>
      </c>
      <c r="N10" s="10">
        <v>0.02</v>
      </c>
      <c r="O10" s="10">
        <v>0.02</v>
      </c>
      <c r="P10" s="10">
        <v>0.02</v>
      </c>
      <c r="Q10" s="11">
        <v>13000</v>
      </c>
      <c r="R10" s="11">
        <v>11521.9</v>
      </c>
      <c r="S10" s="11">
        <v>13000</v>
      </c>
      <c r="T10" s="11">
        <v>13000</v>
      </c>
      <c r="U10" s="11">
        <v>14000</v>
      </c>
      <c r="V10" s="12">
        <v>14000</v>
      </c>
    </row>
    <row r="11" spans="1:22" ht="95.25" customHeight="1">
      <c r="A11" s="13"/>
      <c r="B11" s="13"/>
      <c r="C11" s="17" t="s">
        <v>41</v>
      </c>
      <c r="D11" s="17" t="s">
        <v>15</v>
      </c>
      <c r="E11" s="17" t="s">
        <v>42</v>
      </c>
      <c r="F11" s="17" t="s">
        <v>43</v>
      </c>
      <c r="G11" s="17" t="s">
        <v>48</v>
      </c>
      <c r="H11" s="17" t="s">
        <v>42</v>
      </c>
      <c r="I11" s="17" t="s">
        <v>44</v>
      </c>
      <c r="J11" s="17" t="s">
        <v>45</v>
      </c>
      <c r="K11" s="13" t="s">
        <v>50</v>
      </c>
      <c r="L11" s="9" t="s">
        <v>46</v>
      </c>
      <c r="M11" s="10">
        <v>0.02</v>
      </c>
      <c r="N11" s="10">
        <v>0.02</v>
      </c>
      <c r="O11" s="10">
        <v>0.02</v>
      </c>
      <c r="P11" s="10">
        <v>0.02</v>
      </c>
      <c r="Q11" s="11"/>
      <c r="R11" s="11"/>
      <c r="S11" s="11"/>
      <c r="T11" s="11">
        <v>0</v>
      </c>
      <c r="U11" s="11"/>
      <c r="V11" s="12"/>
    </row>
    <row r="12" spans="1:22" ht="64.5" customHeight="1">
      <c r="A12" s="13"/>
      <c r="B12" s="13"/>
      <c r="C12" s="17" t="s">
        <v>41</v>
      </c>
      <c r="D12" s="17" t="s">
        <v>15</v>
      </c>
      <c r="E12" s="17" t="s">
        <v>42</v>
      </c>
      <c r="F12" s="17" t="s">
        <v>43</v>
      </c>
      <c r="G12" s="17" t="s">
        <v>51</v>
      </c>
      <c r="H12" s="17" t="s">
        <v>42</v>
      </c>
      <c r="I12" s="17" t="s">
        <v>44</v>
      </c>
      <c r="J12" s="17" t="s">
        <v>45</v>
      </c>
      <c r="K12" s="13" t="s">
        <v>52</v>
      </c>
      <c r="L12" s="9" t="s">
        <v>46</v>
      </c>
      <c r="M12" s="10">
        <v>0.02</v>
      </c>
      <c r="N12" s="10">
        <v>0.02</v>
      </c>
      <c r="O12" s="10">
        <v>0.02</v>
      </c>
      <c r="P12" s="10">
        <v>0.02</v>
      </c>
      <c r="Q12" s="11"/>
      <c r="R12" s="11"/>
      <c r="S12" s="11"/>
      <c r="T12" s="11">
        <v>0</v>
      </c>
      <c r="U12" s="11"/>
      <c r="V12" s="12"/>
    </row>
    <row r="13" spans="1:22" ht="51" customHeight="1">
      <c r="A13" s="7" t="s">
        <v>61</v>
      </c>
      <c r="B13" s="7" t="s">
        <v>55</v>
      </c>
      <c r="C13" s="16"/>
      <c r="D13" s="16"/>
      <c r="E13" s="16"/>
      <c r="F13" s="16"/>
      <c r="G13" s="16"/>
      <c r="H13" s="16"/>
      <c r="I13" s="16"/>
      <c r="J13" s="16"/>
      <c r="K13" s="7"/>
      <c r="L13" s="7"/>
      <c r="M13" s="7"/>
      <c r="N13" s="7"/>
      <c r="O13" s="7"/>
      <c r="P13" s="7"/>
      <c r="Q13" s="8">
        <f aca="true" t="shared" si="2" ref="Q13:V13">SUM(Q14:Q15)</f>
        <v>0</v>
      </c>
      <c r="R13" s="8">
        <f t="shared" si="2"/>
        <v>0</v>
      </c>
      <c r="S13" s="8">
        <f t="shared" si="2"/>
        <v>0</v>
      </c>
      <c r="T13" s="8">
        <f t="shared" si="2"/>
        <v>0</v>
      </c>
      <c r="U13" s="8">
        <f t="shared" si="2"/>
        <v>0</v>
      </c>
      <c r="V13" s="8">
        <f t="shared" si="2"/>
        <v>0</v>
      </c>
    </row>
    <row r="14" spans="1:22" ht="44.25" customHeight="1">
      <c r="A14" s="13"/>
      <c r="B14" s="13"/>
      <c r="C14" s="17" t="s">
        <v>41</v>
      </c>
      <c r="D14" s="17" t="s">
        <v>15</v>
      </c>
      <c r="E14" s="17" t="s">
        <v>56</v>
      </c>
      <c r="F14" s="17" t="s">
        <v>53</v>
      </c>
      <c r="G14" s="17" t="s">
        <v>49</v>
      </c>
      <c r="H14" s="17" t="s">
        <v>42</v>
      </c>
      <c r="I14" s="17" t="s">
        <v>44</v>
      </c>
      <c r="J14" s="17" t="s">
        <v>45</v>
      </c>
      <c r="K14" s="13" t="s">
        <v>85</v>
      </c>
      <c r="L14" s="9" t="s">
        <v>46</v>
      </c>
      <c r="M14" s="10">
        <v>0.3</v>
      </c>
      <c r="N14" s="10">
        <v>0.3</v>
      </c>
      <c r="O14" s="10">
        <v>0.3</v>
      </c>
      <c r="P14" s="10">
        <v>0.3</v>
      </c>
      <c r="Q14" s="11"/>
      <c r="R14" s="11"/>
      <c r="S14" s="11"/>
      <c r="T14" s="11">
        <v>0</v>
      </c>
      <c r="U14" s="11"/>
      <c r="V14" s="12"/>
    </row>
    <row r="15" spans="1:22" ht="63" customHeight="1">
      <c r="A15" s="13"/>
      <c r="B15" s="13"/>
      <c r="C15" s="17" t="s">
        <v>41</v>
      </c>
      <c r="D15" s="17" t="s">
        <v>15</v>
      </c>
      <c r="E15" s="17" t="s">
        <v>56</v>
      </c>
      <c r="F15" s="17" t="s">
        <v>53</v>
      </c>
      <c r="G15" s="17" t="s">
        <v>48</v>
      </c>
      <c r="H15" s="17" t="s">
        <v>42</v>
      </c>
      <c r="I15" s="17" t="s">
        <v>44</v>
      </c>
      <c r="J15" s="17" t="s">
        <v>45</v>
      </c>
      <c r="K15" s="13" t="s">
        <v>57</v>
      </c>
      <c r="L15" s="9" t="s">
        <v>46</v>
      </c>
      <c r="M15" s="10">
        <v>0.3</v>
      </c>
      <c r="N15" s="10">
        <v>0.3</v>
      </c>
      <c r="O15" s="10">
        <v>0.3</v>
      </c>
      <c r="P15" s="10">
        <v>0.3</v>
      </c>
      <c r="Q15" s="11"/>
      <c r="R15" s="11"/>
      <c r="S15" s="11"/>
      <c r="T15" s="11">
        <v>0</v>
      </c>
      <c r="U15" s="11"/>
      <c r="V15" s="11"/>
    </row>
    <row r="16" spans="1:22" ht="63" customHeight="1">
      <c r="A16" s="7" t="s">
        <v>39</v>
      </c>
      <c r="B16" s="7" t="s">
        <v>88</v>
      </c>
      <c r="C16" s="21"/>
      <c r="D16" s="21"/>
      <c r="E16" s="21"/>
      <c r="F16" s="21"/>
      <c r="G16" s="21"/>
      <c r="H16" s="21"/>
      <c r="I16" s="21"/>
      <c r="J16" s="21"/>
      <c r="K16" s="22"/>
      <c r="L16" s="23"/>
      <c r="M16" s="24"/>
      <c r="N16" s="24"/>
      <c r="O16" s="24"/>
      <c r="P16" s="24"/>
      <c r="Q16" s="25">
        <f aca="true" t="shared" si="3" ref="Q16:V16">Q17+Q18+Q19</f>
        <v>271891</v>
      </c>
      <c r="R16" s="25">
        <f t="shared" si="3"/>
        <v>152803.4</v>
      </c>
      <c r="S16" s="25">
        <f t="shared" si="3"/>
        <v>260000</v>
      </c>
      <c r="T16" s="25">
        <f t="shared" si="3"/>
        <v>339000</v>
      </c>
      <c r="U16" s="25">
        <f t="shared" si="3"/>
        <v>339000</v>
      </c>
      <c r="V16" s="25">
        <f t="shared" si="3"/>
        <v>339000</v>
      </c>
    </row>
    <row r="17" spans="1:22" ht="65.25" customHeight="1">
      <c r="A17" s="13"/>
      <c r="B17" s="13"/>
      <c r="C17" s="17" t="s">
        <v>41</v>
      </c>
      <c r="D17" s="17" t="s">
        <v>15</v>
      </c>
      <c r="E17" s="17" t="s">
        <v>58</v>
      </c>
      <c r="F17" s="17" t="s">
        <v>42</v>
      </c>
      <c r="G17" s="17" t="s">
        <v>51</v>
      </c>
      <c r="H17" s="17" t="s">
        <v>24</v>
      </c>
      <c r="I17" s="17" t="s">
        <v>44</v>
      </c>
      <c r="J17" s="17" t="s">
        <v>45</v>
      </c>
      <c r="K17" s="13" t="s">
        <v>89</v>
      </c>
      <c r="L17" s="9" t="s">
        <v>46</v>
      </c>
      <c r="M17" s="10">
        <v>1</v>
      </c>
      <c r="N17" s="10">
        <v>1</v>
      </c>
      <c r="O17" s="10">
        <v>1</v>
      </c>
      <c r="P17" s="10">
        <v>1</v>
      </c>
      <c r="Q17" s="11">
        <v>45891</v>
      </c>
      <c r="R17" s="11">
        <v>16236.64</v>
      </c>
      <c r="S17" s="11">
        <v>45000</v>
      </c>
      <c r="T17" s="11">
        <v>45000</v>
      </c>
      <c r="U17" s="11">
        <v>33000</v>
      </c>
      <c r="V17" s="11">
        <v>33000</v>
      </c>
    </row>
    <row r="18" spans="1:22" ht="54.75" customHeight="1">
      <c r="A18" s="13"/>
      <c r="B18" s="13"/>
      <c r="C18" s="17" t="s">
        <v>41</v>
      </c>
      <c r="D18" s="17" t="s">
        <v>15</v>
      </c>
      <c r="E18" s="17" t="s">
        <v>58</v>
      </c>
      <c r="F18" s="17" t="s">
        <v>58</v>
      </c>
      <c r="G18" s="17" t="s">
        <v>90</v>
      </c>
      <c r="H18" s="17" t="s">
        <v>24</v>
      </c>
      <c r="I18" s="17" t="s">
        <v>44</v>
      </c>
      <c r="J18" s="17" t="s">
        <v>45</v>
      </c>
      <c r="K18" s="13" t="s">
        <v>92</v>
      </c>
      <c r="L18" s="9" t="s">
        <v>46</v>
      </c>
      <c r="M18" s="10">
        <v>1</v>
      </c>
      <c r="N18" s="10">
        <v>1</v>
      </c>
      <c r="O18" s="10">
        <v>1</v>
      </c>
      <c r="P18" s="10">
        <v>1</v>
      </c>
      <c r="Q18" s="11">
        <v>54000</v>
      </c>
      <c r="R18" s="11">
        <v>89174.28</v>
      </c>
      <c r="S18" s="11">
        <v>130000</v>
      </c>
      <c r="T18" s="11">
        <v>128000</v>
      </c>
      <c r="U18" s="11">
        <v>140000</v>
      </c>
      <c r="V18" s="11">
        <v>140000</v>
      </c>
    </row>
    <row r="19" spans="1:22" ht="57" customHeight="1">
      <c r="A19" s="13"/>
      <c r="B19" s="13"/>
      <c r="C19" s="17" t="s">
        <v>41</v>
      </c>
      <c r="D19" s="17" t="s">
        <v>15</v>
      </c>
      <c r="E19" s="17" t="s">
        <v>58</v>
      </c>
      <c r="F19" s="17" t="s">
        <v>58</v>
      </c>
      <c r="G19" s="17" t="s">
        <v>91</v>
      </c>
      <c r="H19" s="17" t="s">
        <v>24</v>
      </c>
      <c r="I19" s="17" t="s">
        <v>44</v>
      </c>
      <c r="J19" s="17" t="s">
        <v>45</v>
      </c>
      <c r="K19" s="13" t="s">
        <v>93</v>
      </c>
      <c r="L19" s="9" t="s">
        <v>46</v>
      </c>
      <c r="M19" s="10">
        <v>1</v>
      </c>
      <c r="N19" s="10">
        <v>1</v>
      </c>
      <c r="O19" s="10">
        <v>1</v>
      </c>
      <c r="P19" s="10">
        <v>1</v>
      </c>
      <c r="Q19" s="11">
        <v>172000</v>
      </c>
      <c r="R19" s="11">
        <v>47392.48</v>
      </c>
      <c r="S19" s="11">
        <v>85000</v>
      </c>
      <c r="T19" s="11">
        <v>166000</v>
      </c>
      <c r="U19" s="11">
        <v>166000</v>
      </c>
      <c r="V19" s="11">
        <v>166000</v>
      </c>
    </row>
    <row r="20" spans="1:22" ht="182.25" customHeight="1" hidden="1">
      <c r="A20" s="7" t="s">
        <v>39</v>
      </c>
      <c r="B20" s="7" t="s">
        <v>60</v>
      </c>
      <c r="C20" s="16"/>
      <c r="D20" s="16"/>
      <c r="E20" s="16"/>
      <c r="F20" s="16"/>
      <c r="G20" s="16"/>
      <c r="H20" s="16"/>
      <c r="I20" s="16"/>
      <c r="J20" s="16"/>
      <c r="K20" s="7"/>
      <c r="L20" s="7"/>
      <c r="M20" s="7"/>
      <c r="N20" s="7"/>
      <c r="O20" s="7"/>
      <c r="P20" s="7"/>
      <c r="Q20" s="8">
        <f aca="true" t="shared" si="4" ref="Q20:V20">SUM(Q21:Q21)</f>
        <v>0</v>
      </c>
      <c r="R20" s="8">
        <f t="shared" si="4"/>
        <v>0</v>
      </c>
      <c r="S20" s="8">
        <f t="shared" si="4"/>
        <v>0</v>
      </c>
      <c r="T20" s="8">
        <f t="shared" si="4"/>
        <v>0</v>
      </c>
      <c r="U20" s="8">
        <f t="shared" si="4"/>
        <v>0</v>
      </c>
      <c r="V20" s="8">
        <f t="shared" si="4"/>
        <v>0</v>
      </c>
    </row>
    <row r="21" spans="1:22" ht="96" customHeight="1" hidden="1">
      <c r="A21" s="13"/>
      <c r="B21" s="13"/>
      <c r="C21" s="17"/>
      <c r="D21" s="17" t="s">
        <v>15</v>
      </c>
      <c r="E21" s="17" t="s">
        <v>25</v>
      </c>
      <c r="F21" s="17" t="s">
        <v>56</v>
      </c>
      <c r="G21" s="17" t="s">
        <v>86</v>
      </c>
      <c r="H21" s="17" t="s">
        <v>24</v>
      </c>
      <c r="I21" s="17" t="s">
        <v>44</v>
      </c>
      <c r="J21" s="17" t="s">
        <v>54</v>
      </c>
      <c r="K21" s="13" t="s">
        <v>87</v>
      </c>
      <c r="L21" s="9"/>
      <c r="M21" s="10">
        <v>1</v>
      </c>
      <c r="N21" s="10">
        <v>1</v>
      </c>
      <c r="O21" s="10">
        <v>1</v>
      </c>
      <c r="P21" s="10">
        <v>1</v>
      </c>
      <c r="Q21" s="11"/>
      <c r="R21" s="11"/>
      <c r="S21" s="11"/>
      <c r="T21" s="11"/>
      <c r="U21" s="11"/>
      <c r="V21" s="11"/>
    </row>
    <row r="22" spans="1:22" ht="54" customHeight="1">
      <c r="A22" s="5" t="s">
        <v>66</v>
      </c>
      <c r="B22" s="5"/>
      <c r="C22" s="15"/>
      <c r="D22" s="15" t="s">
        <v>16</v>
      </c>
      <c r="E22" s="15" t="s">
        <v>67</v>
      </c>
      <c r="F22" s="15" t="s">
        <v>67</v>
      </c>
      <c r="G22" s="15" t="s">
        <v>59</v>
      </c>
      <c r="H22" s="15" t="s">
        <v>67</v>
      </c>
      <c r="I22" s="15" t="s">
        <v>44</v>
      </c>
      <c r="J22" s="15" t="s">
        <v>59</v>
      </c>
      <c r="K22" s="5"/>
      <c r="L22" s="6"/>
      <c r="M22" s="6"/>
      <c r="N22" s="6"/>
      <c r="O22" s="6"/>
      <c r="P22" s="6"/>
      <c r="Q22" s="6">
        <f aca="true" t="shared" si="5" ref="Q22:V22">Q23+Q26+Q28</f>
        <v>2344498.21</v>
      </c>
      <c r="R22" s="6">
        <f t="shared" si="5"/>
        <v>2049619.54</v>
      </c>
      <c r="S22" s="6">
        <f t="shared" si="5"/>
        <v>2344498.21</v>
      </c>
      <c r="T22" s="6">
        <f t="shared" si="5"/>
        <v>1667457</v>
      </c>
      <c r="U22" s="6">
        <f t="shared" si="5"/>
        <v>1618257</v>
      </c>
      <c r="V22" s="6">
        <f t="shared" si="5"/>
        <v>1276757</v>
      </c>
    </row>
    <row r="23" spans="1:22" ht="101.25" customHeight="1">
      <c r="A23" s="7" t="s">
        <v>68</v>
      </c>
      <c r="B23" s="7" t="s">
        <v>69</v>
      </c>
      <c r="C23" s="16"/>
      <c r="D23" s="16" t="s">
        <v>16</v>
      </c>
      <c r="E23" s="16" t="s">
        <v>43</v>
      </c>
      <c r="F23" s="16" t="s">
        <v>24</v>
      </c>
      <c r="G23" s="16" t="s">
        <v>59</v>
      </c>
      <c r="H23" s="16" t="s">
        <v>67</v>
      </c>
      <c r="I23" s="16" t="s">
        <v>44</v>
      </c>
      <c r="J23" s="16" t="s">
        <v>70</v>
      </c>
      <c r="K23" s="7"/>
      <c r="L23" s="7"/>
      <c r="M23" s="7"/>
      <c r="N23" s="7"/>
      <c r="O23" s="7"/>
      <c r="P23" s="7"/>
      <c r="Q23" s="8">
        <f aca="true" t="shared" si="6" ref="Q23:V23">SUM(Q24:Q25)</f>
        <v>1122753</v>
      </c>
      <c r="R23" s="8">
        <f t="shared" si="6"/>
        <v>1072253</v>
      </c>
      <c r="S23" s="8">
        <f t="shared" si="6"/>
        <v>1122753</v>
      </c>
      <c r="T23" s="8">
        <f t="shared" si="6"/>
        <v>861000</v>
      </c>
      <c r="U23" s="8">
        <f t="shared" si="6"/>
        <v>797000</v>
      </c>
      <c r="V23" s="8">
        <f t="shared" si="6"/>
        <v>390000</v>
      </c>
    </row>
    <row r="24" spans="1:22" ht="52.5" customHeight="1">
      <c r="A24" s="13"/>
      <c r="B24" s="13"/>
      <c r="C24" s="17" t="s">
        <v>101</v>
      </c>
      <c r="D24" s="17" t="s">
        <v>16</v>
      </c>
      <c r="E24" s="17" t="s">
        <v>43</v>
      </c>
      <c r="F24" s="17" t="s">
        <v>29</v>
      </c>
      <c r="G24" s="17" t="s">
        <v>71</v>
      </c>
      <c r="H24" s="17" t="s">
        <v>24</v>
      </c>
      <c r="I24" s="17" t="s">
        <v>44</v>
      </c>
      <c r="J24" s="17" t="s">
        <v>70</v>
      </c>
      <c r="K24" s="13" t="s">
        <v>94</v>
      </c>
      <c r="L24" s="9" t="s">
        <v>99</v>
      </c>
      <c r="M24" s="10">
        <v>1</v>
      </c>
      <c r="N24" s="10">
        <v>1</v>
      </c>
      <c r="O24" s="10">
        <v>1</v>
      </c>
      <c r="P24" s="10">
        <v>1</v>
      </c>
      <c r="Q24" s="11">
        <v>303000</v>
      </c>
      <c r="R24" s="11">
        <v>252500</v>
      </c>
      <c r="S24" s="11">
        <v>303000</v>
      </c>
      <c r="T24" s="11">
        <v>35000</v>
      </c>
      <c r="U24" s="11">
        <v>36000</v>
      </c>
      <c r="V24" s="11">
        <v>36000</v>
      </c>
    </row>
    <row r="25" spans="1:22" ht="59.25" customHeight="1">
      <c r="A25" s="13"/>
      <c r="B25" s="9"/>
      <c r="C25" s="17" t="s">
        <v>101</v>
      </c>
      <c r="D25" s="17" t="s">
        <v>16</v>
      </c>
      <c r="E25" s="17" t="s">
        <v>43</v>
      </c>
      <c r="F25" s="17" t="s">
        <v>29</v>
      </c>
      <c r="G25" s="17" t="s">
        <v>102</v>
      </c>
      <c r="H25" s="17" t="s">
        <v>24</v>
      </c>
      <c r="I25" s="17" t="s">
        <v>44</v>
      </c>
      <c r="J25" s="17" t="s">
        <v>70</v>
      </c>
      <c r="K25" s="13" t="s">
        <v>95</v>
      </c>
      <c r="L25" s="9" t="s">
        <v>99</v>
      </c>
      <c r="M25" s="10">
        <v>1</v>
      </c>
      <c r="N25" s="10">
        <v>1</v>
      </c>
      <c r="O25" s="10">
        <v>1</v>
      </c>
      <c r="P25" s="10">
        <v>1</v>
      </c>
      <c r="Q25" s="11">
        <v>819753</v>
      </c>
      <c r="R25" s="11">
        <v>819753</v>
      </c>
      <c r="S25" s="11">
        <v>819753</v>
      </c>
      <c r="T25" s="11">
        <v>826000</v>
      </c>
      <c r="U25" s="11">
        <v>761000</v>
      </c>
      <c r="V25" s="11">
        <v>354000</v>
      </c>
    </row>
    <row r="26" spans="1:22" ht="103.5" customHeight="1">
      <c r="A26" s="7" t="s">
        <v>68</v>
      </c>
      <c r="B26" s="7" t="s">
        <v>72</v>
      </c>
      <c r="C26" s="16"/>
      <c r="D26" s="16" t="s">
        <v>16</v>
      </c>
      <c r="E26" s="16" t="s">
        <v>43</v>
      </c>
      <c r="F26" s="16" t="s">
        <v>103</v>
      </c>
      <c r="G26" s="16" t="s">
        <v>59</v>
      </c>
      <c r="H26" s="16" t="s">
        <v>67</v>
      </c>
      <c r="I26" s="16" t="s">
        <v>44</v>
      </c>
      <c r="J26" s="16" t="s">
        <v>70</v>
      </c>
      <c r="K26" s="7"/>
      <c r="L26" s="8"/>
      <c r="M26" s="8"/>
      <c r="N26" s="8"/>
      <c r="O26" s="8"/>
      <c r="P26" s="8"/>
      <c r="Q26" s="8">
        <f aca="true" t="shared" si="7" ref="Q26:V26">SUM(Q27:Q27)</f>
        <v>60385</v>
      </c>
      <c r="R26" s="8">
        <f t="shared" si="7"/>
        <v>60385</v>
      </c>
      <c r="S26" s="8">
        <f t="shared" si="7"/>
        <v>60385</v>
      </c>
      <c r="T26" s="8">
        <f t="shared" si="7"/>
        <v>59257</v>
      </c>
      <c r="U26" s="8">
        <f t="shared" si="7"/>
        <v>59257</v>
      </c>
      <c r="V26" s="8">
        <f t="shared" si="7"/>
        <v>59257</v>
      </c>
    </row>
    <row r="27" spans="1:22" ht="69.75" customHeight="1">
      <c r="A27" s="18"/>
      <c r="B27" s="18"/>
      <c r="C27" s="17" t="s">
        <v>101</v>
      </c>
      <c r="D27" s="17" t="s">
        <v>16</v>
      </c>
      <c r="E27" s="17" t="s">
        <v>43</v>
      </c>
      <c r="F27" s="17" t="s">
        <v>104</v>
      </c>
      <c r="G27" s="17" t="s">
        <v>105</v>
      </c>
      <c r="H27" s="17" t="s">
        <v>24</v>
      </c>
      <c r="I27" s="17" t="s">
        <v>44</v>
      </c>
      <c r="J27" s="17" t="s">
        <v>70</v>
      </c>
      <c r="K27" s="13" t="s">
        <v>96</v>
      </c>
      <c r="L27" s="9" t="s">
        <v>99</v>
      </c>
      <c r="M27" s="10">
        <v>1</v>
      </c>
      <c r="N27" s="10">
        <v>1</v>
      </c>
      <c r="O27" s="10">
        <v>1</v>
      </c>
      <c r="P27" s="10">
        <v>1</v>
      </c>
      <c r="Q27" s="20">
        <v>60385</v>
      </c>
      <c r="R27" s="20">
        <v>60385</v>
      </c>
      <c r="S27" s="19">
        <v>60385</v>
      </c>
      <c r="T27" s="20">
        <v>59257</v>
      </c>
      <c r="U27" s="20">
        <v>59257</v>
      </c>
      <c r="V27" s="20">
        <v>59257</v>
      </c>
    </row>
    <row r="28" spans="1:22" ht="101.25" customHeight="1">
      <c r="A28" s="7" t="s">
        <v>68</v>
      </c>
      <c r="B28" s="7" t="s">
        <v>73</v>
      </c>
      <c r="C28" s="16"/>
      <c r="D28" s="16" t="s">
        <v>16</v>
      </c>
      <c r="E28" s="16" t="s">
        <v>43</v>
      </c>
      <c r="F28" s="16" t="s">
        <v>106</v>
      </c>
      <c r="G28" s="16" t="s">
        <v>59</v>
      </c>
      <c r="H28" s="16" t="s">
        <v>67</v>
      </c>
      <c r="I28" s="16" t="s">
        <v>44</v>
      </c>
      <c r="J28" s="16" t="s">
        <v>70</v>
      </c>
      <c r="K28" s="7"/>
      <c r="L28" s="7"/>
      <c r="M28" s="7"/>
      <c r="N28" s="7"/>
      <c r="O28" s="7"/>
      <c r="P28" s="7"/>
      <c r="Q28" s="8">
        <f aca="true" t="shared" si="8" ref="Q28:V28">SUM(Q29:Q29)</f>
        <v>1161360.21</v>
      </c>
      <c r="R28" s="8">
        <f t="shared" si="8"/>
        <v>916981.54</v>
      </c>
      <c r="S28" s="8">
        <f t="shared" si="8"/>
        <v>1161360.21</v>
      </c>
      <c r="T28" s="8">
        <f t="shared" si="8"/>
        <v>747200</v>
      </c>
      <c r="U28" s="8">
        <f t="shared" si="8"/>
        <v>762000</v>
      </c>
      <c r="V28" s="8">
        <f t="shared" si="8"/>
        <v>827500</v>
      </c>
    </row>
    <row r="29" spans="1:22" ht="104.25" customHeight="1">
      <c r="A29" s="13"/>
      <c r="B29" s="13"/>
      <c r="C29" s="17" t="s">
        <v>101</v>
      </c>
      <c r="D29" s="17" t="s">
        <v>16</v>
      </c>
      <c r="E29" s="17" t="s">
        <v>43</v>
      </c>
      <c r="F29" s="17" t="s">
        <v>106</v>
      </c>
      <c r="G29" s="17" t="s">
        <v>47</v>
      </c>
      <c r="H29" s="17" t="s">
        <v>24</v>
      </c>
      <c r="I29" s="17" t="s">
        <v>44</v>
      </c>
      <c r="J29" s="17" t="s">
        <v>70</v>
      </c>
      <c r="K29" s="13" t="s">
        <v>97</v>
      </c>
      <c r="L29" s="9" t="s">
        <v>100</v>
      </c>
      <c r="M29" s="10">
        <v>1</v>
      </c>
      <c r="N29" s="10">
        <v>1</v>
      </c>
      <c r="O29" s="10">
        <v>1</v>
      </c>
      <c r="P29" s="10">
        <v>1</v>
      </c>
      <c r="Q29" s="11">
        <v>1161360.21</v>
      </c>
      <c r="R29" s="11">
        <v>916981.54</v>
      </c>
      <c r="S29" s="11">
        <v>1161360.21</v>
      </c>
      <c r="T29" s="11">
        <v>747200</v>
      </c>
      <c r="U29" s="11">
        <v>762000</v>
      </c>
      <c r="V29" s="11">
        <v>827500</v>
      </c>
    </row>
    <row r="30" spans="1:22" ht="46.5" customHeight="1">
      <c r="A30" s="5"/>
      <c r="B30" s="5" t="s">
        <v>74</v>
      </c>
      <c r="C30" s="15"/>
      <c r="D30" s="15"/>
      <c r="E30" s="15"/>
      <c r="F30" s="15"/>
      <c r="G30" s="15"/>
      <c r="H30" s="15"/>
      <c r="I30" s="15"/>
      <c r="J30" s="15"/>
      <c r="K30" s="5"/>
      <c r="L30" s="6"/>
      <c r="M30" s="5"/>
      <c r="N30" s="5"/>
      <c r="O30" s="5"/>
      <c r="P30" s="5"/>
      <c r="Q30" s="6">
        <f aca="true" t="shared" si="9" ref="Q30:V30">Q8+Q22</f>
        <v>2629389.21</v>
      </c>
      <c r="R30" s="6">
        <f t="shared" si="9"/>
        <v>2213944.84</v>
      </c>
      <c r="S30" s="6">
        <f t="shared" si="9"/>
        <v>2617498.21</v>
      </c>
      <c r="T30" s="6">
        <f t="shared" si="9"/>
        <v>2019457</v>
      </c>
      <c r="U30" s="6">
        <f t="shared" si="9"/>
        <v>1971257</v>
      </c>
      <c r="V30" s="6">
        <f t="shared" si="9"/>
        <v>1629757</v>
      </c>
    </row>
  </sheetData>
  <sheetProtection/>
  <mergeCells count="16"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  <mergeCell ref="M4:P5"/>
    <mergeCell ref="Q4:Q6"/>
    <mergeCell ref="B4:B6"/>
    <mergeCell ref="C4:J4"/>
    <mergeCell ref="K4:K6"/>
    <mergeCell ref="L4:L6"/>
  </mergeCells>
  <printOptions/>
  <pageMargins left="0.7086614173228347" right="0" top="0.43" bottom="0.31" header="0.2" footer="0.31496062992125984"/>
  <pageSetup fitToHeight="0" fitToWidth="1" horizontalDpi="600" verticalDpi="600" orientation="landscape" paperSize="8" scale="4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Администратор</cp:lastModifiedBy>
  <cp:lastPrinted>2016-12-05T07:16:23Z</cp:lastPrinted>
  <dcterms:created xsi:type="dcterms:W3CDTF">2016-10-27T13:58:29Z</dcterms:created>
  <dcterms:modified xsi:type="dcterms:W3CDTF">2016-12-08T05:36:23Z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