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195" windowHeight="11580" activeTab="0"/>
  </bookViews>
  <sheets>
    <sheet name="Лист1" sheetId="1" r:id="rId1"/>
  </sheets>
  <definedNames>
    <definedName name="_xlnm.Print_Area" localSheetId="0">'Лист1'!$A$1:$P$57</definedName>
  </definedNames>
  <calcPr fullCalcOnLoad="1"/>
</workbook>
</file>

<file path=xl/sharedStrings.xml><?xml version="1.0" encoding="utf-8"?>
<sst xmlns="http://schemas.openxmlformats.org/spreadsheetml/2006/main" count="145" uniqueCount="70">
  <si>
    <t>№ п\п</t>
  </si>
  <si>
    <t>Ответствиенный исполнитель, соисполнитель</t>
  </si>
  <si>
    <t>Источник финансового обсепечения</t>
  </si>
  <si>
    <t>Наименование целевых показателей (индикаторов)</t>
  </si>
  <si>
    <t>ПЛАН РЕАЛИЗАЦИИ МУНИЦИПАЛЬНОЙ ПРОГРАММЫ</t>
  </si>
  <si>
    <t>районный бюджет</t>
  </si>
  <si>
    <t>1.1</t>
  </si>
  <si>
    <t>I</t>
  </si>
  <si>
    <t>1</t>
  </si>
  <si>
    <t>итого по подразделу 1.1</t>
  </si>
  <si>
    <t>2.1</t>
  </si>
  <si>
    <t>итого по разделу 2</t>
  </si>
  <si>
    <t>итого по подразделу 2.1</t>
  </si>
  <si>
    <t>2.2</t>
  </si>
  <si>
    <t>итого по подразделу 2.2</t>
  </si>
  <si>
    <t>поступления из областного бюджета</t>
  </si>
  <si>
    <t>Поддержка мер по обеспечению сбалансированности бюджетов поселений</t>
  </si>
  <si>
    <t>Руководство и управление в сфере установленных функций органов местного самоуправления</t>
  </si>
  <si>
    <t>итого по разделу 1</t>
  </si>
  <si>
    <t>Подпрограмма, направление расходов, мероприятие</t>
  </si>
  <si>
    <t>Создание условий для эффективного управления муниципальными финансами</t>
  </si>
  <si>
    <t>2020 год</t>
  </si>
  <si>
    <t>итого по муниципальной программе</t>
  </si>
  <si>
    <t>2021 год</t>
  </si>
  <si>
    <t xml:space="preserve">Реализация государственных полномочий Брянской области по расчету и предоставлению дотаций на выравнивание бюджетной обеспеченности поселений </t>
  </si>
  <si>
    <t>поступления из бюджетов поселений</t>
  </si>
  <si>
    <t>внебюджетные источники</t>
  </si>
  <si>
    <t>Объем средств на реализацию муниципальной программы,  рублей</t>
  </si>
  <si>
    <t xml:space="preserve">Муниципальная программа "Управление муниципальными финансами Погарского района" </t>
  </si>
  <si>
    <t>финансовое управление администрации Погарского района</t>
  </si>
  <si>
    <t>Обеспечние финансовой устойчивости бюджетной системы Погарского района путем проведения сбалансированной финансовой политики</t>
  </si>
  <si>
    <t xml:space="preserve">отклонение фактического объема налоговых и неналоговых доходов от первоначального плана;                                                                         отношение объема  муниципального внутреннего долга Погарского района к общему годовому объему доходов районного бюджета;                                                                 доля просроченной кредиторской задолженности в общем объеме расходов районного бюджета;                                                                                                         количество корректировок районного бюджета в течение года    </t>
  </si>
  <si>
    <t>Код бюджетной классификации</t>
  </si>
  <si>
    <t>ГРБС</t>
  </si>
  <si>
    <t>МП</t>
  </si>
  <si>
    <t>ПМП</t>
  </si>
  <si>
    <t>ОМ</t>
  </si>
  <si>
    <t>НР</t>
  </si>
  <si>
    <t>009</t>
  </si>
  <si>
    <t>06</t>
  </si>
  <si>
    <t>0</t>
  </si>
  <si>
    <t>00</t>
  </si>
  <si>
    <t>80040</t>
  </si>
  <si>
    <t>15840</t>
  </si>
  <si>
    <t>83020</t>
  </si>
  <si>
    <t xml:space="preserve">Приложение 2 к муниципальной программе  </t>
  </si>
  <si>
    <t xml:space="preserve">Управление муниципальными финансами Погарского района  </t>
  </si>
  <si>
    <t>2022 год</t>
  </si>
  <si>
    <t>2023 год</t>
  </si>
  <si>
    <t>2024 год</t>
  </si>
  <si>
    <t>0,00</t>
  </si>
  <si>
    <t>2.3</t>
  </si>
  <si>
    <t xml:space="preserve">                                                                                         доля расходов консолидированного бюджета Погарского района, формируемых в рамках муниципальных программ;                                                                                           заключение соглашений с органами местного самоуправления поселений об условиях предоставления дотаций  на выравнивание бюджетной обеспеченности и иных межбюджетных трансфертов - дотаций  на поддержку мер по обеспечению сбалансированности местных бюджетов, мероприятий по рещению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</si>
  <si>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Мероприятия по рещению вопросов местного значения, инициированных органами местного самоуправления муниципальных образований Брянской области в рамках проекта Решаем вместе</t>
  </si>
  <si>
    <t>итого по подразделу 2.3</t>
  </si>
  <si>
    <t>Уплата налогов, сборов и иных обязательных платежей</t>
  </si>
  <si>
    <t>83360</t>
  </si>
  <si>
    <t>1.2.</t>
  </si>
  <si>
    <t>итого по подразделу 1.2</t>
  </si>
  <si>
    <t>2025 год</t>
  </si>
  <si>
    <t>итого по подразделу 1.3</t>
  </si>
  <si>
    <t>83420</t>
  </si>
  <si>
    <t>Мероприятия (включая стимулирующие (поощрительные) выплаты, источником финансового обеспечения которых являются межбюджетные трансферты стимулирующего (поощрительного) характера из областного юджета</t>
  </si>
  <si>
    <t>1.4.</t>
  </si>
  <si>
    <t>Поощрение муниципальных управленческих команд приграничных муниципальных образований Брянской области</t>
  </si>
  <si>
    <t>15920</t>
  </si>
  <si>
    <t>1.3</t>
  </si>
  <si>
    <t>итого по подразделу 1.4</t>
  </si>
  <si>
    <t xml:space="preserve">Приложение 1 к постановлению администрации Погарского района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</si>
  <si>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от 31.10.2023 №615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</si>
</sst>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 wrapText="1"/>
    </xf>
    <xf numFmtId="0" fontId="39" fillId="0" borderId="10" xfId="0" applyFont="1" applyBorder="1" applyAlignment="1">
      <alignment wrapText="1"/>
    </xf>
    <xf numFmtId="4" fontId="40" fillId="0" borderId="10" xfId="0" applyNumberFormat="1" applyFont="1" applyBorder="1" applyAlignment="1">
      <alignment/>
    </xf>
    <xf numFmtId="4" fontId="41" fillId="0" borderId="10" xfId="0" applyNumberFormat="1" applyFont="1" applyBorder="1" applyAlignment="1">
      <alignment/>
    </xf>
    <xf numFmtId="0" fontId="38" fillId="0" borderId="11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/>
    </xf>
    <xf numFmtId="0" fontId="38" fillId="0" borderId="12" xfId="0" applyFont="1" applyBorder="1" applyAlignment="1">
      <alignment horizontal="center" vertical="center"/>
    </xf>
    <xf numFmtId="49" fontId="38" fillId="0" borderId="10" xfId="0" applyNumberFormat="1" applyFont="1" applyBorder="1" applyAlignment="1">
      <alignment wrapText="1"/>
    </xf>
    <xf numFmtId="49" fontId="39" fillId="0" borderId="10" xfId="0" applyNumberFormat="1" applyFont="1" applyBorder="1" applyAlignment="1">
      <alignment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4" fontId="38" fillId="0" borderId="10" xfId="0" applyNumberFormat="1" applyFont="1" applyBorder="1" applyAlignment="1">
      <alignment horizontal="right" wrapText="1"/>
    </xf>
    <xf numFmtId="4" fontId="41" fillId="0" borderId="11" xfId="0" applyNumberFormat="1" applyFont="1" applyBorder="1" applyAlignment="1">
      <alignment/>
    </xf>
    <xf numFmtId="4" fontId="38" fillId="0" borderId="11" xfId="0" applyNumberFormat="1" applyFont="1" applyBorder="1" applyAlignment="1">
      <alignment horizontal="right" wrapText="1"/>
    </xf>
    <xf numFmtId="49" fontId="39" fillId="0" borderId="13" xfId="0" applyNumberFormat="1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  <xf numFmtId="0" fontId="3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29" fillId="0" borderId="12" xfId="0" applyFont="1" applyBorder="1" applyAlignment="1">
      <alignment vertical="center" wrapText="1"/>
    </xf>
    <xf numFmtId="0" fontId="38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left" vertical="center" wrapText="1"/>
    </xf>
    <xf numFmtId="0" fontId="40" fillId="0" borderId="14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39" fillId="0" borderId="0" xfId="0" applyFont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29" fillId="0" borderId="14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3" xfId="0" applyFont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49" fontId="38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76"/>
  <sheetViews>
    <sheetView tabSelected="1" view="pageBreakPreview" zoomScale="80" zoomScaleSheetLayoutView="80" zoomScalePageLayoutView="0" workbookViewId="0" topLeftCell="A1">
      <selection activeCell="M49" sqref="M49"/>
    </sheetView>
  </sheetViews>
  <sheetFormatPr defaultColWidth="9.140625" defaultRowHeight="15"/>
  <cols>
    <col min="1" max="1" width="5.57421875" style="0" customWidth="1"/>
    <col min="2" max="2" width="37.7109375" style="0" customWidth="1"/>
    <col min="3" max="3" width="22.57421875" style="0" customWidth="1"/>
    <col min="4" max="4" width="39.140625" style="0" customWidth="1"/>
    <col min="5" max="5" width="9.7109375" style="0" customWidth="1"/>
    <col min="6" max="6" width="8.00390625" style="0" customWidth="1"/>
    <col min="7" max="7" width="9.00390625" style="0" customWidth="1"/>
    <col min="8" max="8" width="8.421875" style="0" customWidth="1"/>
    <col min="9" max="9" width="9.421875" style="0" customWidth="1"/>
    <col min="10" max="10" width="16.7109375" style="0" customWidth="1"/>
    <col min="11" max="11" width="14.7109375" style="0" customWidth="1"/>
    <col min="12" max="12" width="13.7109375" style="0" customWidth="1"/>
    <col min="13" max="13" width="14.7109375" style="0" customWidth="1"/>
    <col min="14" max="14" width="13.28125" style="0" customWidth="1"/>
    <col min="15" max="15" width="13.57421875" style="0" customWidth="1"/>
    <col min="16" max="16" width="41.28125" style="0" customWidth="1"/>
  </cols>
  <sheetData>
    <row r="1" spans="12:16" ht="15.75">
      <c r="L1" s="1" t="s">
        <v>68</v>
      </c>
      <c r="M1" s="1"/>
      <c r="N1" s="1"/>
      <c r="O1" s="1"/>
      <c r="P1" s="1"/>
    </row>
    <row r="2" spans="12:16" ht="15.75">
      <c r="L2" s="1" t="s">
        <v>69</v>
      </c>
      <c r="M2" s="1"/>
      <c r="N2" s="1"/>
      <c r="O2" s="1"/>
      <c r="P2" s="1"/>
    </row>
    <row r="3" spans="1:18" ht="15.75">
      <c r="A3" s="1"/>
      <c r="B3" s="1"/>
      <c r="C3" s="1"/>
      <c r="D3" s="1"/>
      <c r="E3" s="1"/>
      <c r="L3" s="1" t="s">
        <v>45</v>
      </c>
      <c r="M3" s="1"/>
      <c r="N3" s="1"/>
      <c r="O3" s="1"/>
      <c r="P3" s="1"/>
      <c r="Q3" s="1"/>
      <c r="R3" s="1"/>
    </row>
    <row r="4" spans="1:18" ht="15.75">
      <c r="A4" s="1"/>
      <c r="B4" s="1"/>
      <c r="C4" s="1"/>
      <c r="D4" s="1"/>
      <c r="E4" s="1"/>
      <c r="L4" s="1" t="s">
        <v>46</v>
      </c>
      <c r="M4" s="1"/>
      <c r="N4" s="1"/>
      <c r="O4" s="1"/>
      <c r="P4" s="1"/>
      <c r="Q4" s="1"/>
      <c r="R4" s="1"/>
    </row>
    <row r="5" spans="1:16" ht="30" customHeight="1">
      <c r="A5" s="30" t="s">
        <v>4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</row>
    <row r="6" spans="1:16" ht="30" customHeight="1">
      <c r="A6" s="22" t="s">
        <v>0</v>
      </c>
      <c r="B6" s="22" t="s">
        <v>19</v>
      </c>
      <c r="C6" s="22" t="s">
        <v>1</v>
      </c>
      <c r="D6" s="22" t="s">
        <v>2</v>
      </c>
      <c r="E6" s="39" t="s">
        <v>32</v>
      </c>
      <c r="F6" s="39"/>
      <c r="G6" s="39"/>
      <c r="H6" s="39"/>
      <c r="I6" s="39"/>
      <c r="J6" s="37" t="s">
        <v>27</v>
      </c>
      <c r="K6" s="38"/>
      <c r="L6" s="38"/>
      <c r="M6" s="38"/>
      <c r="N6" s="38"/>
      <c r="O6" s="38"/>
      <c r="P6" s="22" t="s">
        <v>3</v>
      </c>
    </row>
    <row r="7" spans="1:16" ht="54.75" customHeight="1">
      <c r="A7" s="25"/>
      <c r="B7" s="26"/>
      <c r="C7" s="26"/>
      <c r="D7" s="26"/>
      <c r="E7" s="8" t="s">
        <v>33</v>
      </c>
      <c r="F7" s="8" t="s">
        <v>34</v>
      </c>
      <c r="G7" s="8" t="s">
        <v>35</v>
      </c>
      <c r="H7" s="8" t="s">
        <v>36</v>
      </c>
      <c r="I7" s="8" t="s">
        <v>37</v>
      </c>
      <c r="J7" s="12" t="s">
        <v>21</v>
      </c>
      <c r="K7" s="11" t="s">
        <v>23</v>
      </c>
      <c r="L7" s="11" t="s">
        <v>47</v>
      </c>
      <c r="M7" s="6" t="s">
        <v>48</v>
      </c>
      <c r="N7" s="6" t="s">
        <v>49</v>
      </c>
      <c r="O7" s="6" t="s">
        <v>59</v>
      </c>
      <c r="P7" s="25"/>
    </row>
    <row r="8" spans="1:16" ht="16.5" customHeight="1">
      <c r="A8" s="31" t="s">
        <v>7</v>
      </c>
      <c r="B8" s="19" t="s">
        <v>28</v>
      </c>
      <c r="C8" s="22" t="s">
        <v>29</v>
      </c>
      <c r="D8" s="2" t="s">
        <v>5</v>
      </c>
      <c r="E8" s="9"/>
      <c r="F8" s="9"/>
      <c r="G8" s="9"/>
      <c r="H8" s="9"/>
      <c r="I8" s="9"/>
      <c r="J8" s="4">
        <f aca="true" t="shared" si="0" ref="J8:O9">J13+J38</f>
        <v>20540154</v>
      </c>
      <c r="K8" s="4">
        <f t="shared" si="0"/>
        <v>12970997</v>
      </c>
      <c r="L8" s="4">
        <f>L13+L38</f>
        <v>13350563.57</v>
      </c>
      <c r="M8" s="4">
        <f t="shared" si="0"/>
        <v>24885084.2</v>
      </c>
      <c r="N8" s="4">
        <f t="shared" si="0"/>
        <v>6270986</v>
      </c>
      <c r="O8" s="4">
        <f t="shared" si="0"/>
        <v>6270986</v>
      </c>
      <c r="P8" s="34"/>
    </row>
    <row r="9" spans="1:16" ht="23.25" customHeight="1">
      <c r="A9" s="32"/>
      <c r="B9" s="20"/>
      <c r="C9" s="23"/>
      <c r="D9" s="2" t="s">
        <v>15</v>
      </c>
      <c r="E9" s="9"/>
      <c r="F9" s="9"/>
      <c r="G9" s="9"/>
      <c r="H9" s="9"/>
      <c r="I9" s="9"/>
      <c r="J9" s="4">
        <f t="shared" si="0"/>
        <v>7178542</v>
      </c>
      <c r="K9" s="4">
        <f t="shared" si="0"/>
        <v>1536631.44</v>
      </c>
      <c r="L9" s="4">
        <f>L14+L39</f>
        <v>2312350</v>
      </c>
      <c r="M9" s="4">
        <f>M14+M39</f>
        <v>1931846</v>
      </c>
      <c r="N9" s="4">
        <f t="shared" si="0"/>
        <v>1185800</v>
      </c>
      <c r="O9" s="4">
        <f t="shared" si="0"/>
        <v>1185800</v>
      </c>
      <c r="P9" s="35"/>
    </row>
    <row r="10" spans="1:16" ht="21.75" customHeight="1">
      <c r="A10" s="32"/>
      <c r="B10" s="20"/>
      <c r="C10" s="23"/>
      <c r="D10" s="2" t="s">
        <v>25</v>
      </c>
      <c r="E10" s="9"/>
      <c r="F10" s="9"/>
      <c r="G10" s="9"/>
      <c r="H10" s="9"/>
      <c r="I10" s="9"/>
      <c r="J10" s="13" t="s">
        <v>50</v>
      </c>
      <c r="K10" s="4">
        <f>K15+K40</f>
        <v>0</v>
      </c>
      <c r="L10" s="4">
        <f>L15+L40</f>
        <v>0</v>
      </c>
      <c r="M10" s="4">
        <f>M15+M40</f>
        <v>0</v>
      </c>
      <c r="N10" s="4">
        <f>N15+N40</f>
        <v>0</v>
      </c>
      <c r="O10" s="7">
        <f>O15+O40</f>
        <v>0</v>
      </c>
      <c r="P10" s="35"/>
    </row>
    <row r="11" spans="1:16" ht="21" customHeight="1">
      <c r="A11" s="32"/>
      <c r="B11" s="20"/>
      <c r="C11" s="23"/>
      <c r="D11" s="2" t="s">
        <v>26</v>
      </c>
      <c r="E11" s="9"/>
      <c r="F11" s="9"/>
      <c r="G11" s="9"/>
      <c r="H11" s="9"/>
      <c r="I11" s="9"/>
      <c r="J11" s="4">
        <f aca="true" t="shared" si="1" ref="J11:O11">J16+J21+J41+J46</f>
        <v>0</v>
      </c>
      <c r="K11" s="4">
        <f t="shared" si="1"/>
        <v>0</v>
      </c>
      <c r="L11" s="4">
        <f t="shared" si="1"/>
        <v>0</v>
      </c>
      <c r="M11" s="4">
        <f t="shared" si="1"/>
        <v>0</v>
      </c>
      <c r="N11" s="4">
        <f t="shared" si="1"/>
        <v>0</v>
      </c>
      <c r="O11" s="7">
        <f t="shared" si="1"/>
        <v>0</v>
      </c>
      <c r="P11" s="35"/>
    </row>
    <row r="12" spans="1:16" ht="35.25" customHeight="1">
      <c r="A12" s="33"/>
      <c r="B12" s="21"/>
      <c r="C12" s="24"/>
      <c r="D12" s="3" t="s">
        <v>22</v>
      </c>
      <c r="E12" s="10"/>
      <c r="F12" s="10"/>
      <c r="G12" s="10"/>
      <c r="H12" s="10"/>
      <c r="I12" s="10"/>
      <c r="J12" s="5">
        <f aca="true" t="shared" si="2" ref="J12:O12">J17+J42</f>
        <v>27718696</v>
      </c>
      <c r="K12" s="5">
        <f t="shared" si="2"/>
        <v>14507628.44</v>
      </c>
      <c r="L12" s="5">
        <f>L17+L42</f>
        <v>15662913.57</v>
      </c>
      <c r="M12" s="5">
        <f t="shared" si="2"/>
        <v>26816930.2</v>
      </c>
      <c r="N12" s="5">
        <f t="shared" si="2"/>
        <v>7456786</v>
      </c>
      <c r="O12" s="5">
        <f t="shared" si="2"/>
        <v>7456786</v>
      </c>
      <c r="P12" s="36"/>
    </row>
    <row r="13" spans="1:16" ht="22.5" customHeight="1">
      <c r="A13" s="16" t="s">
        <v>8</v>
      </c>
      <c r="B13" s="19" t="s">
        <v>30</v>
      </c>
      <c r="C13" s="22" t="s">
        <v>29</v>
      </c>
      <c r="D13" s="2" t="s">
        <v>5</v>
      </c>
      <c r="E13" s="9"/>
      <c r="F13" s="9"/>
      <c r="G13" s="9"/>
      <c r="H13" s="9"/>
      <c r="I13" s="9"/>
      <c r="J13" s="4">
        <f aca="true" t="shared" si="3" ref="J13:O13">J18+J23</f>
        <v>6040154</v>
      </c>
      <c r="K13" s="4">
        <f>K18+K23</f>
        <v>6276493</v>
      </c>
      <c r="L13" s="4">
        <f t="shared" si="3"/>
        <v>6376805</v>
      </c>
      <c r="M13" s="4">
        <f>M18+M23</f>
        <v>6675862</v>
      </c>
      <c r="N13" s="4">
        <f t="shared" si="3"/>
        <v>6270986</v>
      </c>
      <c r="O13" s="7">
        <f t="shared" si="3"/>
        <v>6270986</v>
      </c>
      <c r="P13" s="27" t="s">
        <v>31</v>
      </c>
    </row>
    <row r="14" spans="1:16" ht="22.5" customHeight="1">
      <c r="A14" s="17"/>
      <c r="B14" s="20"/>
      <c r="C14" s="23"/>
      <c r="D14" s="2" t="s">
        <v>15</v>
      </c>
      <c r="E14" s="9"/>
      <c r="F14" s="9"/>
      <c r="G14" s="9"/>
      <c r="H14" s="9"/>
      <c r="I14" s="9"/>
      <c r="J14" s="13" t="s">
        <v>50</v>
      </c>
      <c r="K14" s="4">
        <f>K19+K34</f>
        <v>226548</v>
      </c>
      <c r="L14" s="4">
        <f>L19+L34+L29</f>
        <v>1204350</v>
      </c>
      <c r="M14" s="4">
        <f>M19+M34+M29</f>
        <v>746046</v>
      </c>
      <c r="N14" s="4">
        <f>N19+N34+N29</f>
        <v>0</v>
      </c>
      <c r="O14" s="4">
        <f>O19+O34+O29</f>
        <v>0</v>
      </c>
      <c r="P14" s="28"/>
    </row>
    <row r="15" spans="1:16" ht="18.75" customHeight="1">
      <c r="A15" s="17"/>
      <c r="B15" s="20"/>
      <c r="C15" s="23"/>
      <c r="D15" s="2" t="s">
        <v>25</v>
      </c>
      <c r="E15" s="9"/>
      <c r="F15" s="9"/>
      <c r="G15" s="9"/>
      <c r="H15" s="9"/>
      <c r="I15" s="9"/>
      <c r="J15" s="13" t="s">
        <v>50</v>
      </c>
      <c r="K15" s="4">
        <f aca="true" t="shared" si="4" ref="K15:M16">K20</f>
        <v>0</v>
      </c>
      <c r="L15" s="4">
        <f t="shared" si="4"/>
        <v>0</v>
      </c>
      <c r="M15" s="4">
        <f t="shared" si="4"/>
        <v>0</v>
      </c>
      <c r="N15" s="4">
        <f>N20</f>
        <v>0</v>
      </c>
      <c r="O15" s="7">
        <f>O20</f>
        <v>0</v>
      </c>
      <c r="P15" s="28"/>
    </row>
    <row r="16" spans="1:16" ht="21" customHeight="1">
      <c r="A16" s="17"/>
      <c r="B16" s="20"/>
      <c r="C16" s="23"/>
      <c r="D16" s="2" t="s">
        <v>26</v>
      </c>
      <c r="E16" s="9"/>
      <c r="F16" s="9"/>
      <c r="G16" s="9"/>
      <c r="H16" s="9"/>
      <c r="I16" s="9"/>
      <c r="J16" s="13" t="s">
        <v>50</v>
      </c>
      <c r="K16" s="4">
        <f t="shared" si="4"/>
        <v>0</v>
      </c>
      <c r="L16" s="4">
        <f t="shared" si="4"/>
        <v>0</v>
      </c>
      <c r="M16" s="4">
        <f t="shared" si="4"/>
        <v>0</v>
      </c>
      <c r="N16" s="4">
        <f>N21</f>
        <v>0</v>
      </c>
      <c r="O16" s="7">
        <f>O21</f>
        <v>0</v>
      </c>
      <c r="P16" s="28"/>
    </row>
    <row r="17" spans="1:16" ht="21" customHeight="1">
      <c r="A17" s="18"/>
      <c r="B17" s="21"/>
      <c r="C17" s="24"/>
      <c r="D17" s="3" t="s">
        <v>18</v>
      </c>
      <c r="E17" s="10"/>
      <c r="F17" s="10"/>
      <c r="G17" s="10"/>
      <c r="H17" s="10"/>
      <c r="I17" s="10"/>
      <c r="J17" s="5">
        <f>J13</f>
        <v>6040154</v>
      </c>
      <c r="K17" s="5">
        <f>K13+K14</f>
        <v>6503041</v>
      </c>
      <c r="L17" s="5">
        <f>L13+L14</f>
        <v>7581155</v>
      </c>
      <c r="M17" s="5">
        <f>M13+M14</f>
        <v>7421908</v>
      </c>
      <c r="N17" s="5">
        <f>N13+N14</f>
        <v>6270986</v>
      </c>
      <c r="O17" s="5">
        <f>O13+O14</f>
        <v>6270986</v>
      </c>
      <c r="P17" s="28"/>
    </row>
    <row r="18" spans="1:16" ht="24" customHeight="1">
      <c r="A18" s="43" t="s">
        <v>6</v>
      </c>
      <c r="B18" s="40" t="s">
        <v>17</v>
      </c>
      <c r="C18" s="22" t="s">
        <v>29</v>
      </c>
      <c r="D18" s="2" t="s">
        <v>5</v>
      </c>
      <c r="E18" s="9" t="s">
        <v>38</v>
      </c>
      <c r="F18" s="9" t="s">
        <v>39</v>
      </c>
      <c r="G18" s="9" t="s">
        <v>40</v>
      </c>
      <c r="H18" s="9" t="s">
        <v>41</v>
      </c>
      <c r="I18" s="9" t="s">
        <v>42</v>
      </c>
      <c r="J18" s="13">
        <v>6037154</v>
      </c>
      <c r="K18" s="4">
        <v>6273493</v>
      </c>
      <c r="L18" s="4">
        <v>6373805</v>
      </c>
      <c r="M18" s="4">
        <f>6267986+404876</f>
        <v>6672862</v>
      </c>
      <c r="N18" s="4">
        <v>6267986</v>
      </c>
      <c r="O18" s="7">
        <v>6267986</v>
      </c>
      <c r="P18" s="28"/>
    </row>
    <row r="19" spans="1:16" ht="33.75" customHeight="1">
      <c r="A19" s="44"/>
      <c r="B19" s="41"/>
      <c r="C19" s="23"/>
      <c r="D19" s="2" t="s">
        <v>15</v>
      </c>
      <c r="E19" s="9"/>
      <c r="F19" s="9"/>
      <c r="G19" s="9"/>
      <c r="H19" s="9"/>
      <c r="I19" s="9"/>
      <c r="J19" s="13"/>
      <c r="K19" s="4"/>
      <c r="L19" s="4"/>
      <c r="M19" s="4"/>
      <c r="N19" s="4"/>
      <c r="O19" s="7"/>
      <c r="P19" s="28"/>
    </row>
    <row r="20" spans="1:16" ht="30.75" customHeight="1">
      <c r="A20" s="44"/>
      <c r="B20" s="41"/>
      <c r="C20" s="23"/>
      <c r="D20" s="2" t="s">
        <v>25</v>
      </c>
      <c r="E20" s="9"/>
      <c r="F20" s="9"/>
      <c r="G20" s="9"/>
      <c r="H20" s="9"/>
      <c r="I20" s="9"/>
      <c r="J20" s="13"/>
      <c r="K20" s="4"/>
      <c r="L20" s="4"/>
      <c r="M20" s="4"/>
      <c r="N20" s="4"/>
      <c r="O20" s="7"/>
      <c r="P20" s="28"/>
    </row>
    <row r="21" spans="1:16" ht="24" customHeight="1">
      <c r="A21" s="44"/>
      <c r="B21" s="41"/>
      <c r="C21" s="23"/>
      <c r="D21" s="2" t="s">
        <v>26</v>
      </c>
      <c r="E21" s="9"/>
      <c r="F21" s="9"/>
      <c r="G21" s="9"/>
      <c r="H21" s="9"/>
      <c r="I21" s="9"/>
      <c r="J21" s="13"/>
      <c r="K21" s="4"/>
      <c r="L21" s="4"/>
      <c r="M21" s="4"/>
      <c r="N21" s="4"/>
      <c r="O21" s="7"/>
      <c r="P21" s="28"/>
    </row>
    <row r="22" spans="1:16" ht="15" customHeight="1">
      <c r="A22" s="45"/>
      <c r="B22" s="42"/>
      <c r="C22" s="24"/>
      <c r="D22" s="2" t="s">
        <v>9</v>
      </c>
      <c r="E22" s="9"/>
      <c r="F22" s="9"/>
      <c r="G22" s="9"/>
      <c r="H22" s="9"/>
      <c r="I22" s="9"/>
      <c r="J22" s="13">
        <f aca="true" t="shared" si="5" ref="J22:O22">J18</f>
        <v>6037154</v>
      </c>
      <c r="K22" s="13">
        <f t="shared" si="5"/>
        <v>6273493</v>
      </c>
      <c r="L22" s="13">
        <f t="shared" si="5"/>
        <v>6373805</v>
      </c>
      <c r="M22" s="13">
        <f t="shared" si="5"/>
        <v>6672862</v>
      </c>
      <c r="N22" s="13">
        <f t="shared" si="5"/>
        <v>6267986</v>
      </c>
      <c r="O22" s="15">
        <f t="shared" si="5"/>
        <v>6267986</v>
      </c>
      <c r="P22" s="28"/>
    </row>
    <row r="23" spans="1:16" ht="27.75" customHeight="1">
      <c r="A23" s="43" t="s">
        <v>57</v>
      </c>
      <c r="B23" s="40" t="s">
        <v>55</v>
      </c>
      <c r="C23" s="22" t="s">
        <v>29</v>
      </c>
      <c r="D23" s="2" t="s">
        <v>5</v>
      </c>
      <c r="E23" s="9" t="s">
        <v>38</v>
      </c>
      <c r="F23" s="9" t="s">
        <v>39</v>
      </c>
      <c r="G23" s="9" t="s">
        <v>40</v>
      </c>
      <c r="H23" s="9" t="s">
        <v>41</v>
      </c>
      <c r="I23" s="9" t="s">
        <v>56</v>
      </c>
      <c r="J23" s="13">
        <v>3000</v>
      </c>
      <c r="K23" s="4">
        <v>3000</v>
      </c>
      <c r="L23" s="4">
        <v>3000</v>
      </c>
      <c r="M23" s="4">
        <v>3000</v>
      </c>
      <c r="N23" s="4">
        <v>3000</v>
      </c>
      <c r="O23" s="7">
        <v>3000</v>
      </c>
      <c r="P23" s="28"/>
    </row>
    <row r="24" spans="1:16" ht="29.25" customHeight="1">
      <c r="A24" s="44"/>
      <c r="B24" s="41"/>
      <c r="C24" s="23"/>
      <c r="D24" s="2" t="s">
        <v>15</v>
      </c>
      <c r="E24" s="9"/>
      <c r="F24" s="9"/>
      <c r="G24" s="9"/>
      <c r="H24" s="9"/>
      <c r="I24" s="9"/>
      <c r="J24" s="13"/>
      <c r="K24" s="4"/>
      <c r="L24" s="4"/>
      <c r="M24" s="4"/>
      <c r="N24" s="4"/>
      <c r="O24" s="7"/>
      <c r="P24" s="28"/>
    </row>
    <row r="25" spans="1:16" ht="24.75" customHeight="1">
      <c r="A25" s="44"/>
      <c r="B25" s="41"/>
      <c r="C25" s="23"/>
      <c r="D25" s="2" t="s">
        <v>25</v>
      </c>
      <c r="E25" s="9"/>
      <c r="F25" s="9"/>
      <c r="G25" s="9"/>
      <c r="H25" s="9"/>
      <c r="I25" s="9"/>
      <c r="J25" s="13"/>
      <c r="K25" s="4"/>
      <c r="L25" s="4"/>
      <c r="M25" s="4"/>
      <c r="N25" s="4"/>
      <c r="O25" s="7"/>
      <c r="P25" s="28"/>
    </row>
    <row r="26" spans="1:16" ht="25.5" customHeight="1">
      <c r="A26" s="44"/>
      <c r="B26" s="41"/>
      <c r="C26" s="23"/>
      <c r="D26" s="2" t="s">
        <v>26</v>
      </c>
      <c r="E26" s="9"/>
      <c r="F26" s="9"/>
      <c r="G26" s="9"/>
      <c r="H26" s="9"/>
      <c r="I26" s="9"/>
      <c r="J26" s="13"/>
      <c r="K26" s="4"/>
      <c r="L26" s="4"/>
      <c r="M26" s="4"/>
      <c r="N26" s="4"/>
      <c r="O26" s="7"/>
      <c r="P26" s="28"/>
    </row>
    <row r="27" spans="1:16" ht="28.5" customHeight="1">
      <c r="A27" s="45"/>
      <c r="B27" s="42"/>
      <c r="C27" s="24"/>
      <c r="D27" s="2" t="s">
        <v>58</v>
      </c>
      <c r="E27" s="9"/>
      <c r="F27" s="9"/>
      <c r="G27" s="9"/>
      <c r="H27" s="9"/>
      <c r="I27" s="9"/>
      <c r="J27" s="13">
        <f>J23</f>
        <v>3000</v>
      </c>
      <c r="K27" s="4">
        <f>K23+K24+K25+K26</f>
        <v>3000</v>
      </c>
      <c r="L27" s="4">
        <f>L23+L24+L25+L26</f>
        <v>3000</v>
      </c>
      <c r="M27" s="4">
        <f>M23+M24+M25+M26</f>
        <v>3000</v>
      </c>
      <c r="N27" s="4">
        <f>N23+N24+N25+N26</f>
        <v>3000</v>
      </c>
      <c r="O27" s="7">
        <f>O23+O24+O25+O26</f>
        <v>3000</v>
      </c>
      <c r="P27" s="28"/>
    </row>
    <row r="28" spans="1:16" ht="28.5" customHeight="1">
      <c r="A28" s="51" t="s">
        <v>66</v>
      </c>
      <c r="B28" s="40" t="s">
        <v>64</v>
      </c>
      <c r="C28" s="52" t="s">
        <v>29</v>
      </c>
      <c r="D28" s="2" t="s">
        <v>5</v>
      </c>
      <c r="E28" s="9"/>
      <c r="F28" s="9"/>
      <c r="G28" s="9"/>
      <c r="H28" s="9"/>
      <c r="I28" s="9"/>
      <c r="J28" s="13"/>
      <c r="K28" s="4"/>
      <c r="L28" s="4"/>
      <c r="M28" s="4"/>
      <c r="N28" s="4"/>
      <c r="O28" s="7"/>
      <c r="P28" s="28"/>
    </row>
    <row r="29" spans="1:16" ht="28.5" customHeight="1">
      <c r="A29" s="44"/>
      <c r="B29" s="41"/>
      <c r="C29" s="49"/>
      <c r="D29" s="2" t="s">
        <v>15</v>
      </c>
      <c r="E29" s="9" t="s">
        <v>38</v>
      </c>
      <c r="F29" s="9" t="s">
        <v>39</v>
      </c>
      <c r="G29" s="9" t="s">
        <v>40</v>
      </c>
      <c r="H29" s="9" t="s">
        <v>41</v>
      </c>
      <c r="I29" s="9" t="s">
        <v>65</v>
      </c>
      <c r="J29" s="13"/>
      <c r="K29" s="4"/>
      <c r="L29" s="4">
        <v>1204350</v>
      </c>
      <c r="M29" s="4">
        <v>746046</v>
      </c>
      <c r="N29" s="4"/>
      <c r="O29" s="7"/>
      <c r="P29" s="28"/>
    </row>
    <row r="30" spans="1:16" ht="28.5" customHeight="1">
      <c r="A30" s="44"/>
      <c r="B30" s="41"/>
      <c r="C30" s="49"/>
      <c r="D30" s="2" t="s">
        <v>25</v>
      </c>
      <c r="E30" s="9"/>
      <c r="F30" s="9"/>
      <c r="G30" s="9"/>
      <c r="H30" s="9"/>
      <c r="I30" s="9"/>
      <c r="J30" s="13"/>
      <c r="K30" s="4"/>
      <c r="L30" s="4"/>
      <c r="M30" s="4"/>
      <c r="N30" s="4"/>
      <c r="O30" s="7"/>
      <c r="P30" s="28"/>
    </row>
    <row r="31" spans="1:16" ht="28.5" customHeight="1">
      <c r="A31" s="44"/>
      <c r="B31" s="41"/>
      <c r="C31" s="49"/>
      <c r="D31" s="2" t="s">
        <v>26</v>
      </c>
      <c r="E31" s="9"/>
      <c r="F31" s="9"/>
      <c r="G31" s="9"/>
      <c r="H31" s="9"/>
      <c r="I31" s="9"/>
      <c r="J31" s="13"/>
      <c r="K31" s="4"/>
      <c r="L31" s="4"/>
      <c r="M31" s="4"/>
      <c r="N31" s="4"/>
      <c r="O31" s="7"/>
      <c r="P31" s="28"/>
    </row>
    <row r="32" spans="1:16" ht="28.5" customHeight="1">
      <c r="A32" s="45"/>
      <c r="B32" s="42"/>
      <c r="C32" s="50"/>
      <c r="D32" s="2" t="s">
        <v>60</v>
      </c>
      <c r="E32" s="9"/>
      <c r="F32" s="9"/>
      <c r="G32" s="9"/>
      <c r="H32" s="9"/>
      <c r="I32" s="9"/>
      <c r="J32" s="13"/>
      <c r="K32" s="4">
        <v>0</v>
      </c>
      <c r="L32" s="4">
        <f>L28+L29+L30+L31</f>
        <v>1204350</v>
      </c>
      <c r="M32" s="4">
        <f>M28+M29+M30+M31</f>
        <v>746046</v>
      </c>
      <c r="N32" s="4">
        <f>N28+N29+N30+N31</f>
        <v>0</v>
      </c>
      <c r="O32" s="4">
        <f>O28+O29+O30+O31</f>
        <v>0</v>
      </c>
      <c r="P32" s="28"/>
    </row>
    <row r="33" spans="1:16" ht="28.5" customHeight="1">
      <c r="A33" s="51" t="s">
        <v>63</v>
      </c>
      <c r="B33" s="53" t="s">
        <v>62</v>
      </c>
      <c r="C33" s="22" t="s">
        <v>29</v>
      </c>
      <c r="D33" s="2" t="s">
        <v>5</v>
      </c>
      <c r="E33" s="9"/>
      <c r="F33" s="9"/>
      <c r="G33" s="9"/>
      <c r="H33" s="9"/>
      <c r="I33" s="9"/>
      <c r="J33" s="13"/>
      <c r="K33" s="4"/>
      <c r="L33" s="4"/>
      <c r="M33" s="4"/>
      <c r="N33" s="4"/>
      <c r="O33" s="7"/>
      <c r="P33" s="28"/>
    </row>
    <row r="34" spans="1:16" ht="28.5" customHeight="1">
      <c r="A34" s="44"/>
      <c r="B34" s="54"/>
      <c r="C34" s="23"/>
      <c r="D34" s="2" t="s">
        <v>15</v>
      </c>
      <c r="E34" s="9" t="s">
        <v>38</v>
      </c>
      <c r="F34" s="9" t="s">
        <v>39</v>
      </c>
      <c r="G34" s="9" t="s">
        <v>40</v>
      </c>
      <c r="H34" s="9" t="s">
        <v>41</v>
      </c>
      <c r="I34" s="9" t="s">
        <v>61</v>
      </c>
      <c r="J34" s="13"/>
      <c r="K34" s="4">
        <v>226548</v>
      </c>
      <c r="L34" s="4"/>
      <c r="M34" s="4"/>
      <c r="N34" s="4"/>
      <c r="O34" s="7"/>
      <c r="P34" s="28"/>
    </row>
    <row r="35" spans="1:16" ht="28.5" customHeight="1">
      <c r="A35" s="44"/>
      <c r="B35" s="54"/>
      <c r="C35" s="23"/>
      <c r="D35" s="2" t="s">
        <v>25</v>
      </c>
      <c r="E35" s="9"/>
      <c r="F35" s="9"/>
      <c r="G35" s="9"/>
      <c r="H35" s="9"/>
      <c r="I35" s="9"/>
      <c r="J35" s="13"/>
      <c r="K35" s="4"/>
      <c r="L35" s="4"/>
      <c r="M35" s="4"/>
      <c r="N35" s="4"/>
      <c r="O35" s="7"/>
      <c r="P35" s="28"/>
    </row>
    <row r="36" spans="1:16" ht="28.5" customHeight="1">
      <c r="A36" s="44"/>
      <c r="B36" s="54"/>
      <c r="C36" s="23"/>
      <c r="D36" s="2" t="s">
        <v>26</v>
      </c>
      <c r="E36" s="9"/>
      <c r="F36" s="9"/>
      <c r="G36" s="9"/>
      <c r="H36" s="9"/>
      <c r="I36" s="9"/>
      <c r="J36" s="13"/>
      <c r="K36" s="4"/>
      <c r="L36" s="4"/>
      <c r="M36" s="4"/>
      <c r="N36" s="4"/>
      <c r="O36" s="7"/>
      <c r="P36" s="28"/>
    </row>
    <row r="37" spans="1:16" ht="28.5" customHeight="1">
      <c r="A37" s="45"/>
      <c r="B37" s="55"/>
      <c r="C37" s="24"/>
      <c r="D37" s="2" t="s">
        <v>67</v>
      </c>
      <c r="E37" s="9"/>
      <c r="F37" s="9"/>
      <c r="G37" s="9"/>
      <c r="H37" s="9"/>
      <c r="I37" s="9"/>
      <c r="J37" s="13">
        <f aca="true" t="shared" si="6" ref="J37:O37">J33+J34+J35+J36</f>
        <v>0</v>
      </c>
      <c r="K37" s="13">
        <f t="shared" si="6"/>
        <v>226548</v>
      </c>
      <c r="L37" s="13">
        <f t="shared" si="6"/>
        <v>0</v>
      </c>
      <c r="M37" s="13">
        <f t="shared" si="6"/>
        <v>0</v>
      </c>
      <c r="N37" s="13">
        <f t="shared" si="6"/>
        <v>0</v>
      </c>
      <c r="O37" s="13">
        <f t="shared" si="6"/>
        <v>0</v>
      </c>
      <c r="P37" s="29"/>
    </row>
    <row r="38" spans="1:16" ht="19.5" customHeight="1">
      <c r="A38" s="46">
        <v>2</v>
      </c>
      <c r="B38" s="19" t="s">
        <v>20</v>
      </c>
      <c r="C38" s="22" t="s">
        <v>29</v>
      </c>
      <c r="D38" s="2" t="s">
        <v>5</v>
      </c>
      <c r="E38" s="9"/>
      <c r="F38" s="9"/>
      <c r="G38" s="9"/>
      <c r="H38" s="9"/>
      <c r="I38" s="9"/>
      <c r="J38" s="4">
        <f aca="true" t="shared" si="7" ref="J38:M41">J43+J48</f>
        <v>14500000</v>
      </c>
      <c r="K38" s="4">
        <f t="shared" si="7"/>
        <v>6694504</v>
      </c>
      <c r="L38" s="4">
        <f t="shared" si="7"/>
        <v>6973758.57</v>
      </c>
      <c r="M38" s="4">
        <f t="shared" si="7"/>
        <v>18209222.2</v>
      </c>
      <c r="N38" s="4">
        <f aca="true" t="shared" si="8" ref="N38:O41">N43+N48</f>
        <v>0</v>
      </c>
      <c r="O38" s="7">
        <f t="shared" si="8"/>
        <v>0</v>
      </c>
      <c r="P38" s="27" t="s">
        <v>52</v>
      </c>
    </row>
    <row r="39" spans="1:16" ht="28.5" customHeight="1">
      <c r="A39" s="47"/>
      <c r="B39" s="20"/>
      <c r="C39" s="23"/>
      <c r="D39" s="2" t="s">
        <v>15</v>
      </c>
      <c r="E39" s="9"/>
      <c r="F39" s="9"/>
      <c r="G39" s="9"/>
      <c r="H39" s="9"/>
      <c r="I39" s="9"/>
      <c r="J39" s="13">
        <f aca="true" t="shared" si="9" ref="J39:O39">J44+J49+J54</f>
        <v>7178542</v>
      </c>
      <c r="K39" s="13">
        <f t="shared" si="9"/>
        <v>1310083.44</v>
      </c>
      <c r="L39" s="13">
        <f t="shared" si="9"/>
        <v>1108000</v>
      </c>
      <c r="M39" s="13">
        <f t="shared" si="9"/>
        <v>1185800</v>
      </c>
      <c r="N39" s="13">
        <f t="shared" si="9"/>
        <v>1185800</v>
      </c>
      <c r="O39" s="13">
        <f t="shared" si="9"/>
        <v>1185800</v>
      </c>
      <c r="P39" s="28"/>
    </row>
    <row r="40" spans="1:16" ht="15.75">
      <c r="A40" s="47"/>
      <c r="B40" s="20"/>
      <c r="C40" s="23"/>
      <c r="D40" s="2" t="s">
        <v>25</v>
      </c>
      <c r="E40" s="9"/>
      <c r="F40" s="9"/>
      <c r="G40" s="9"/>
      <c r="H40" s="9"/>
      <c r="I40" s="9"/>
      <c r="J40" s="13" t="s">
        <v>50</v>
      </c>
      <c r="K40" s="4">
        <f t="shared" si="7"/>
        <v>0</v>
      </c>
      <c r="L40" s="4">
        <f t="shared" si="7"/>
        <v>0</v>
      </c>
      <c r="M40" s="4">
        <f t="shared" si="7"/>
        <v>0</v>
      </c>
      <c r="N40" s="4">
        <f t="shared" si="8"/>
        <v>0</v>
      </c>
      <c r="O40" s="7">
        <f t="shared" si="8"/>
        <v>0</v>
      </c>
      <c r="P40" s="28"/>
    </row>
    <row r="41" spans="1:16" ht="18.75" customHeight="1">
      <c r="A41" s="47"/>
      <c r="B41" s="20"/>
      <c r="C41" s="23"/>
      <c r="D41" s="2" t="s">
        <v>26</v>
      </c>
      <c r="E41" s="9"/>
      <c r="F41" s="9"/>
      <c r="G41" s="9"/>
      <c r="H41" s="9"/>
      <c r="I41" s="9"/>
      <c r="J41" s="13" t="s">
        <v>50</v>
      </c>
      <c r="K41" s="4">
        <f t="shared" si="7"/>
        <v>0</v>
      </c>
      <c r="L41" s="4">
        <f t="shared" si="7"/>
        <v>0</v>
      </c>
      <c r="M41" s="4">
        <f t="shared" si="7"/>
        <v>0</v>
      </c>
      <c r="N41" s="4">
        <f t="shared" si="8"/>
        <v>0</v>
      </c>
      <c r="O41" s="7">
        <f t="shared" si="8"/>
        <v>0</v>
      </c>
      <c r="P41" s="28"/>
    </row>
    <row r="42" spans="1:16" ht="15.75" customHeight="1">
      <c r="A42" s="48"/>
      <c r="B42" s="21"/>
      <c r="C42" s="24"/>
      <c r="D42" s="3" t="s">
        <v>11</v>
      </c>
      <c r="E42" s="10"/>
      <c r="F42" s="10"/>
      <c r="G42" s="10"/>
      <c r="H42" s="10"/>
      <c r="I42" s="10"/>
      <c r="J42" s="5">
        <f aca="true" t="shared" si="10" ref="J42:O42">J38+J39+J40+J41</f>
        <v>21678542</v>
      </c>
      <c r="K42" s="5">
        <f t="shared" si="10"/>
        <v>8004587.4399999995</v>
      </c>
      <c r="L42" s="5">
        <f t="shared" si="10"/>
        <v>8081758.57</v>
      </c>
      <c r="M42" s="5">
        <f t="shared" si="10"/>
        <v>19395022.2</v>
      </c>
      <c r="N42" s="5">
        <f t="shared" si="10"/>
        <v>1185800</v>
      </c>
      <c r="O42" s="14">
        <f t="shared" si="10"/>
        <v>1185800</v>
      </c>
      <c r="P42" s="28"/>
    </row>
    <row r="43" spans="1:16" ht="26.25" customHeight="1">
      <c r="A43" s="43" t="s">
        <v>10</v>
      </c>
      <c r="B43" s="40" t="s">
        <v>24</v>
      </c>
      <c r="C43" s="22" t="s">
        <v>29</v>
      </c>
      <c r="D43" s="2" t="s">
        <v>5</v>
      </c>
      <c r="E43" s="9"/>
      <c r="F43" s="9"/>
      <c r="G43" s="9"/>
      <c r="H43" s="9"/>
      <c r="I43" s="9"/>
      <c r="J43" s="13"/>
      <c r="K43" s="4"/>
      <c r="L43" s="4"/>
      <c r="M43" s="7"/>
      <c r="N43" s="7"/>
      <c r="O43" s="7"/>
      <c r="P43" s="28"/>
    </row>
    <row r="44" spans="1:16" ht="20.25" customHeight="1">
      <c r="A44" s="49"/>
      <c r="B44" s="41"/>
      <c r="C44" s="23"/>
      <c r="D44" s="2" t="s">
        <v>15</v>
      </c>
      <c r="E44" s="9" t="s">
        <v>38</v>
      </c>
      <c r="F44" s="9" t="s">
        <v>39</v>
      </c>
      <c r="G44" s="9" t="s">
        <v>40</v>
      </c>
      <c r="H44" s="9" t="s">
        <v>41</v>
      </c>
      <c r="I44" s="9" t="s">
        <v>43</v>
      </c>
      <c r="J44" s="13">
        <v>992000</v>
      </c>
      <c r="K44" s="4">
        <v>1073000</v>
      </c>
      <c r="L44" s="4">
        <v>1108000</v>
      </c>
      <c r="M44" s="7">
        <v>1185800</v>
      </c>
      <c r="N44" s="7">
        <v>1185800</v>
      </c>
      <c r="O44" s="7">
        <v>1185800</v>
      </c>
      <c r="P44" s="28"/>
    </row>
    <row r="45" spans="1:16" ht="21" customHeight="1">
      <c r="A45" s="49"/>
      <c r="B45" s="41"/>
      <c r="C45" s="23"/>
      <c r="D45" s="2" t="s">
        <v>25</v>
      </c>
      <c r="E45" s="9"/>
      <c r="F45" s="9"/>
      <c r="G45" s="9"/>
      <c r="H45" s="9"/>
      <c r="I45" s="9"/>
      <c r="J45" s="13"/>
      <c r="K45" s="4"/>
      <c r="L45" s="4"/>
      <c r="M45" s="7"/>
      <c r="N45" s="7"/>
      <c r="O45" s="7"/>
      <c r="P45" s="28"/>
    </row>
    <row r="46" spans="1:16" ht="17.25" customHeight="1">
      <c r="A46" s="49"/>
      <c r="B46" s="41"/>
      <c r="C46" s="23"/>
      <c r="D46" s="2" t="s">
        <v>26</v>
      </c>
      <c r="E46" s="9"/>
      <c r="F46" s="9"/>
      <c r="G46" s="9"/>
      <c r="H46" s="9"/>
      <c r="I46" s="9"/>
      <c r="J46" s="13"/>
      <c r="K46" s="4"/>
      <c r="L46" s="4"/>
      <c r="M46" s="7"/>
      <c r="N46" s="7"/>
      <c r="O46" s="7"/>
      <c r="P46" s="28"/>
    </row>
    <row r="47" spans="1:16" ht="15" customHeight="1">
      <c r="A47" s="50"/>
      <c r="B47" s="42"/>
      <c r="C47" s="24"/>
      <c r="D47" s="3" t="s">
        <v>12</v>
      </c>
      <c r="E47" s="10"/>
      <c r="F47" s="10"/>
      <c r="G47" s="10"/>
      <c r="H47" s="10"/>
      <c r="I47" s="10"/>
      <c r="J47" s="5">
        <f aca="true" t="shared" si="11" ref="J47:O47">J43+J44+J45+J46</f>
        <v>992000</v>
      </c>
      <c r="K47" s="5">
        <f t="shared" si="11"/>
        <v>1073000</v>
      </c>
      <c r="L47" s="5">
        <f t="shared" si="11"/>
        <v>1108000</v>
      </c>
      <c r="M47" s="5">
        <f t="shared" si="11"/>
        <v>1185800</v>
      </c>
      <c r="N47" s="5">
        <f t="shared" si="11"/>
        <v>1185800</v>
      </c>
      <c r="O47" s="14">
        <f t="shared" si="11"/>
        <v>1185800</v>
      </c>
      <c r="P47" s="28"/>
    </row>
    <row r="48" spans="1:16" ht="23.25" customHeight="1">
      <c r="A48" s="43" t="s">
        <v>13</v>
      </c>
      <c r="B48" s="40" t="s">
        <v>16</v>
      </c>
      <c r="C48" s="22" t="s">
        <v>29</v>
      </c>
      <c r="D48" s="2" t="s">
        <v>5</v>
      </c>
      <c r="E48" s="9" t="s">
        <v>38</v>
      </c>
      <c r="F48" s="9" t="s">
        <v>39</v>
      </c>
      <c r="G48" s="9" t="s">
        <v>40</v>
      </c>
      <c r="H48" s="9" t="s">
        <v>41</v>
      </c>
      <c r="I48" s="9" t="s">
        <v>44</v>
      </c>
      <c r="J48" s="13">
        <v>14500000</v>
      </c>
      <c r="K48" s="4">
        <v>6694504</v>
      </c>
      <c r="L48" s="4">
        <v>6973758.57</v>
      </c>
      <c r="M48" s="7">
        <f>5000000+200000+4247350+8536492.2+100000+125380</f>
        <v>18209222.2</v>
      </c>
      <c r="N48" s="7"/>
      <c r="O48" s="7"/>
      <c r="P48" s="28"/>
    </row>
    <row r="49" spans="1:16" ht="20.25" customHeight="1">
      <c r="A49" s="49"/>
      <c r="B49" s="41"/>
      <c r="C49" s="23"/>
      <c r="D49" s="2" t="s">
        <v>15</v>
      </c>
      <c r="E49" s="9"/>
      <c r="F49" s="9"/>
      <c r="G49" s="9"/>
      <c r="H49" s="9"/>
      <c r="I49" s="9"/>
      <c r="J49" s="13"/>
      <c r="K49" s="4"/>
      <c r="L49" s="4"/>
      <c r="M49" s="7"/>
      <c r="N49" s="7"/>
      <c r="O49" s="7"/>
      <c r="P49" s="28"/>
    </row>
    <row r="50" spans="1:16" ht="20.25" customHeight="1">
      <c r="A50" s="49"/>
      <c r="B50" s="41"/>
      <c r="C50" s="23"/>
      <c r="D50" s="2" t="s">
        <v>25</v>
      </c>
      <c r="E50" s="9"/>
      <c r="F50" s="9"/>
      <c r="G50" s="9"/>
      <c r="H50" s="9"/>
      <c r="I50" s="9"/>
      <c r="J50" s="13"/>
      <c r="K50" s="4"/>
      <c r="L50" s="4"/>
      <c r="M50" s="7"/>
      <c r="N50" s="7"/>
      <c r="O50" s="7"/>
      <c r="P50" s="28"/>
    </row>
    <row r="51" spans="1:16" ht="17.25" customHeight="1">
      <c r="A51" s="49"/>
      <c r="B51" s="41"/>
      <c r="C51" s="23"/>
      <c r="D51" s="2" t="s">
        <v>26</v>
      </c>
      <c r="E51" s="9"/>
      <c r="F51" s="9"/>
      <c r="G51" s="9"/>
      <c r="H51" s="9"/>
      <c r="I51" s="9"/>
      <c r="J51" s="13"/>
      <c r="K51" s="4"/>
      <c r="L51" s="4"/>
      <c r="M51" s="7"/>
      <c r="N51" s="7"/>
      <c r="O51" s="7"/>
      <c r="P51" s="28"/>
    </row>
    <row r="52" spans="1:16" ht="18.75" customHeight="1">
      <c r="A52" s="50"/>
      <c r="B52" s="42"/>
      <c r="C52" s="24"/>
      <c r="D52" s="3" t="s">
        <v>14</v>
      </c>
      <c r="E52" s="10"/>
      <c r="F52" s="10"/>
      <c r="G52" s="10"/>
      <c r="H52" s="10"/>
      <c r="I52" s="10"/>
      <c r="J52" s="5">
        <f aca="true" t="shared" si="12" ref="J52:O52">J48+J49+J50+J51</f>
        <v>14500000</v>
      </c>
      <c r="K52" s="5">
        <f t="shared" si="12"/>
        <v>6694504</v>
      </c>
      <c r="L52" s="5">
        <f t="shared" si="12"/>
        <v>6973758.57</v>
      </c>
      <c r="M52" s="5">
        <f t="shared" si="12"/>
        <v>18209222.2</v>
      </c>
      <c r="N52" s="5">
        <f t="shared" si="12"/>
        <v>0</v>
      </c>
      <c r="O52" s="14">
        <f t="shared" si="12"/>
        <v>0</v>
      </c>
      <c r="P52" s="28"/>
    </row>
    <row r="53" spans="1:16" ht="15.75">
      <c r="A53" s="43" t="s">
        <v>51</v>
      </c>
      <c r="B53" s="40" t="s">
        <v>53</v>
      </c>
      <c r="C53" s="22" t="s">
        <v>29</v>
      </c>
      <c r="D53" s="2" t="s">
        <v>5</v>
      </c>
      <c r="E53" s="9" t="s">
        <v>38</v>
      </c>
      <c r="F53" s="9" t="s">
        <v>39</v>
      </c>
      <c r="G53" s="9" t="s">
        <v>40</v>
      </c>
      <c r="H53" s="9" t="s">
        <v>41</v>
      </c>
      <c r="I53" s="9" t="s">
        <v>44</v>
      </c>
      <c r="J53" s="13"/>
      <c r="K53" s="4"/>
      <c r="L53" s="4"/>
      <c r="M53" s="7"/>
      <c r="N53" s="7"/>
      <c r="O53" s="7"/>
      <c r="P53" s="28"/>
    </row>
    <row r="54" spans="1:16" ht="15.75">
      <c r="A54" s="49"/>
      <c r="B54" s="41"/>
      <c r="C54" s="23"/>
      <c r="D54" s="2" t="s">
        <v>15</v>
      </c>
      <c r="E54" s="9"/>
      <c r="F54" s="9"/>
      <c r="G54" s="9"/>
      <c r="H54" s="9"/>
      <c r="I54" s="9"/>
      <c r="J54" s="13">
        <v>6186542</v>
      </c>
      <c r="K54" s="4">
        <v>237083.44</v>
      </c>
      <c r="L54" s="4"/>
      <c r="M54" s="7"/>
      <c r="N54" s="7"/>
      <c r="O54" s="7"/>
      <c r="P54" s="28"/>
    </row>
    <row r="55" spans="1:16" ht="15.75">
      <c r="A55" s="49"/>
      <c r="B55" s="41"/>
      <c r="C55" s="23"/>
      <c r="D55" s="2" t="s">
        <v>25</v>
      </c>
      <c r="E55" s="9"/>
      <c r="F55" s="9"/>
      <c r="G55" s="9"/>
      <c r="H55" s="9"/>
      <c r="I55" s="9"/>
      <c r="J55" s="13"/>
      <c r="K55" s="4"/>
      <c r="L55" s="4"/>
      <c r="M55" s="7"/>
      <c r="N55" s="7"/>
      <c r="O55" s="7"/>
      <c r="P55" s="28"/>
    </row>
    <row r="56" spans="1:16" ht="15.75">
      <c r="A56" s="49"/>
      <c r="B56" s="41"/>
      <c r="C56" s="23"/>
      <c r="D56" s="2" t="s">
        <v>26</v>
      </c>
      <c r="E56" s="9"/>
      <c r="F56" s="9"/>
      <c r="G56" s="9"/>
      <c r="H56" s="9"/>
      <c r="I56" s="9"/>
      <c r="J56" s="13"/>
      <c r="K56" s="4"/>
      <c r="L56" s="4"/>
      <c r="M56" s="7"/>
      <c r="N56" s="7"/>
      <c r="O56" s="7"/>
      <c r="P56" s="28"/>
    </row>
    <row r="57" spans="1:16" ht="57" customHeight="1">
      <c r="A57" s="50"/>
      <c r="B57" s="42"/>
      <c r="C57" s="24"/>
      <c r="D57" s="3" t="s">
        <v>54</v>
      </c>
      <c r="E57" s="10"/>
      <c r="F57" s="10"/>
      <c r="G57" s="10"/>
      <c r="H57" s="10"/>
      <c r="I57" s="10"/>
      <c r="J57" s="5">
        <f aca="true" t="shared" si="13" ref="J57:O57">J53+J54+J55+J56</f>
        <v>6186542</v>
      </c>
      <c r="K57" s="5">
        <f t="shared" si="13"/>
        <v>237083.44</v>
      </c>
      <c r="L57" s="5">
        <f t="shared" si="13"/>
        <v>0</v>
      </c>
      <c r="M57" s="5">
        <f t="shared" si="13"/>
        <v>0</v>
      </c>
      <c r="N57" s="5">
        <f t="shared" si="13"/>
        <v>0</v>
      </c>
      <c r="O57" s="14">
        <f t="shared" si="13"/>
        <v>0</v>
      </c>
      <c r="P57" s="29"/>
    </row>
    <row r="58" spans="1:16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</sheetData>
  <sheetProtection/>
  <mergeCells count="41">
    <mergeCell ref="A28:A32"/>
    <mergeCell ref="B28:B32"/>
    <mergeCell ref="C28:C32"/>
    <mergeCell ref="B33:B37"/>
    <mergeCell ref="C33:C37"/>
    <mergeCell ref="A53:A57"/>
    <mergeCell ref="B53:B57"/>
    <mergeCell ref="C53:C57"/>
    <mergeCell ref="A33:A37"/>
    <mergeCell ref="P38:P57"/>
    <mergeCell ref="B38:B42"/>
    <mergeCell ref="C38:C42"/>
    <mergeCell ref="A38:A42"/>
    <mergeCell ref="B48:B52"/>
    <mergeCell ref="C48:C52"/>
    <mergeCell ref="B43:B47"/>
    <mergeCell ref="C43:C47"/>
    <mergeCell ref="A48:A52"/>
    <mergeCell ref="A43:A47"/>
    <mergeCell ref="B18:B22"/>
    <mergeCell ref="C18:C22"/>
    <mergeCell ref="A18:A22"/>
    <mergeCell ref="A23:A27"/>
    <mergeCell ref="B23:B27"/>
    <mergeCell ref="C23:C27"/>
    <mergeCell ref="P13:P37"/>
    <mergeCell ref="A5:P5"/>
    <mergeCell ref="A8:A12"/>
    <mergeCell ref="B8:B12"/>
    <mergeCell ref="C8:C12"/>
    <mergeCell ref="P8:P12"/>
    <mergeCell ref="D6:D7"/>
    <mergeCell ref="P6:P7"/>
    <mergeCell ref="J6:O6"/>
    <mergeCell ref="E6:I6"/>
    <mergeCell ref="A13:A17"/>
    <mergeCell ref="B13:B17"/>
    <mergeCell ref="C13:C17"/>
    <mergeCell ref="A6:A7"/>
    <mergeCell ref="B6:B7"/>
    <mergeCell ref="C6:C7"/>
  </mergeCells>
  <printOptions/>
  <pageMargins left="0" right="0" top="0.7480314960629921" bottom="0.7480314960629921" header="0.31496062992125984" footer="0.3149606299212598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admins</cp:lastModifiedBy>
  <cp:lastPrinted>2023-10-10T07:33:45Z</cp:lastPrinted>
  <dcterms:created xsi:type="dcterms:W3CDTF">2014-09-10T10:24:30Z</dcterms:created>
  <dcterms:modified xsi:type="dcterms:W3CDTF">2023-11-03T11:55:33Z</dcterms:modified>
  <cp:category/>
  <cp:version/>
  <cp:contentType/>
  <cp:contentStatus/>
</cp:coreProperties>
</file>