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постановление 682 от 30.11.2023\"/>
    </mc:Choice>
  </mc:AlternateContent>
  <xr:revisionPtr revIDLastSave="0" documentId="13_ncr:1_{27A63107-13A9-4FB5-B061-51F864CCF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0" i="11" l="1"/>
  <c r="K77" i="11"/>
  <c r="J266" i="11"/>
  <c r="L262" i="11"/>
  <c r="K262" i="11"/>
  <c r="J262" i="11"/>
  <c r="L257" i="11"/>
  <c r="K257" i="11"/>
  <c r="J257" i="11"/>
  <c r="J25" i="11"/>
  <c r="J93" i="11"/>
  <c r="J252" i="11"/>
  <c r="L252" i="11"/>
  <c r="K252" i="11"/>
  <c r="J240" i="11"/>
  <c r="J242" i="11" s="1"/>
  <c r="J29" i="11"/>
  <c r="J17" i="11"/>
  <c r="J116" i="11"/>
  <c r="J124" i="11"/>
  <c r="J245" i="11"/>
  <c r="J247" i="11" s="1"/>
  <c r="L247" i="11"/>
  <c r="K247" i="11"/>
  <c r="L242" i="11"/>
  <c r="K242" i="11"/>
  <c r="J65" i="11"/>
  <c r="J170" i="11"/>
  <c r="L237" i="11"/>
  <c r="K237" i="11"/>
  <c r="J237" i="11"/>
  <c r="L194" i="11" l="1"/>
  <c r="J172" i="11"/>
  <c r="J264" i="11" l="1"/>
  <c r="L232" i="11"/>
  <c r="K232" i="11"/>
  <c r="J232" i="11"/>
  <c r="J160" i="11" l="1"/>
  <c r="L227" i="11"/>
  <c r="K227" i="11"/>
  <c r="J227" i="11"/>
  <c r="J77" i="11"/>
  <c r="J212" i="11" l="1"/>
  <c r="K264" i="11"/>
  <c r="L264" i="11"/>
  <c r="K212" i="11"/>
  <c r="L212" i="11"/>
  <c r="K172" i="11"/>
  <c r="L172" i="11"/>
  <c r="K182" i="11"/>
  <c r="L182" i="11"/>
  <c r="J182" i="11"/>
  <c r="K267" i="11"/>
  <c r="L267" i="11"/>
  <c r="J267" i="11"/>
  <c r="L21" i="11"/>
  <c r="L266" i="11" s="1"/>
  <c r="K21" i="11"/>
  <c r="K266" i="11" s="1"/>
  <c r="J21" i="11"/>
  <c r="L63" i="11"/>
  <c r="K63" i="11"/>
  <c r="J63" i="11"/>
  <c r="L59" i="11"/>
  <c r="K59" i="11"/>
  <c r="J59" i="11"/>
  <c r="L52" i="11"/>
  <c r="L265" i="11" s="1"/>
  <c r="K52" i="11"/>
  <c r="K265" i="11" s="1"/>
  <c r="J52" i="11"/>
  <c r="J265" i="11" s="1"/>
  <c r="J137" i="11" l="1"/>
  <c r="K137" i="11"/>
  <c r="L137" i="11"/>
  <c r="J222" i="11" l="1"/>
  <c r="K222" i="11"/>
  <c r="L222" i="11"/>
  <c r="K263" i="11"/>
  <c r="L263" i="11"/>
  <c r="J263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<sst xmlns="http://schemas.openxmlformats.org/spreadsheetml/2006/main" count="803" uniqueCount="158">
  <si>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</si>
  <si>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</si>
  <si>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</si>
  <si>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</si>
  <si>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</si>
  <si>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</si>
  <si>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</si>
  <si>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</si>
  <si>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</si>
  <si>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</si>
  <si>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</si>
  <si>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</si>
  <si>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</si>
  <si>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</si>
  <si>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</si>
  <si>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</si>
  <si>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</si>
  <si>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</si>
  <si>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</si>
  <si>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</si>
  <si>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</si>
  <si>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</si>
  <si>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</si>
  <si>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</si>
  <si>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</si>
  <si>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</si>
  <si>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</si>
  <si>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</si>
  <si>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</si>
  <si>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</si>
  <si>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</si>
  <si>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</si>
  <si>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</si>
  <si>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</si>
  <si>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</si>
  <si>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</si>
  <si>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</si>
  <si>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</si>
  <si>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</si>
  <si>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</si>
  <si>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</si>
  <si>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</si>
  <si>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</si>
  <si>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</si>
  <si>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</si>
  <si>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</si>
  <si>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</si>
  <si>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</si>
  <si>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</si>
  <si>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</si>
  <si>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</si>
  <si>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</si>
  <si>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</si>
  <si>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</si>
  <si>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</si>
  <si>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</si>
  <si>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</si>
  <si>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</si>
  <si>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</si>
  <si>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</si>
  <si>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</si>
  <si>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</si>
  <si>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</si>
  <si>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</si>
  <si>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</si>
  <si>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</si>
  <si>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</si>
  <si>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</si>
  <si>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</si>
  <si>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</si>
  <si>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</si>
  <si>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</si>
  <si>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</si>
  <si>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</si>
  <si>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</si>
  <si>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</si>
  <si>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</si>
  <si>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</si>
  <si>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</si>
  <si>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</si>
  <si>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</si>
  <si>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</si>
  <si>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</si>
  <si>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</si>
  <si>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</si>
  <si>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</si>
  <si>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</si>
  <si>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</si>
  <si>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</si>
  <si>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</si>
  <si>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</si>
  <si>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</si>
  <si>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</si>
  <si>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</si>
  <si>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</si>
  <si>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</si>
  <si>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</si>
  <si>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</si>
  <si>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</si>
  <si>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</si>
  <si>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</si>
  <si>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</si>
  <si>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</si>
  <si>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</si>
  <si>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</si>
  <si>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</si>
  <si>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</si>
  <si>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</si>
  <si>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</si>
  <si>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</si>
  <si>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</si>
  <si>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</si>
  <si>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</si>
  <si>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</si>
  <si>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</si>
  <si>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</si>
  <si>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</si>
  <si>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</si>
  <si>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</si>
  <si>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</si>
  <si>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</si>
  <si>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</si>
  <si>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</si>
  <si>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</si>
  <si>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</si>
  <si>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</si>
  <si>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</si>
  <si>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</si>
  <si>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</si>
  <si>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</si>
  <si>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</si>
  <si>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</si>
  <si>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</si>
  <si>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</si>
  <si>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</si>
  <si>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</si>
  <si>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</si>
  <si>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</si>
  <si>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</si>
  <si>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</si>
  <si>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</si>
  <si>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</si>
  <si>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</si>
  <si>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</si>
  <si>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</si>
  <si>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</si>
  <si>
    <t>Поощрение муниципальных управленческих команд приграничных муниципальных образований Брянской области</t>
  </si>
  <si>
    <t>15920</t>
  </si>
  <si>
    <t>Мероприятия по землеустройству и землепользованию</t>
  </si>
  <si>
    <t>80910</t>
  </si>
  <si>
    <t>Мероприятия в сфере коммунального хозяйства</t>
  </si>
  <si>
    <t>81740</t>
  </si>
  <si>
    <t>Подготовка объектов ЖКХ к зиме</t>
  </si>
  <si>
    <t>81800</t>
  </si>
  <si>
    <t>S3450</t>
  </si>
  <si>
    <t>от 30.11.2023г.  №682</t>
  </si>
  <si>
    <t>Опубликование нормативных правовых актов муниципальных образований и иной официальной информации</t>
  </si>
  <si>
    <t>80100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</si>
</sst>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9"/>
  <sheetViews>
    <sheetView tabSelected="1" view="pageBreakPreview" zoomScale="80" zoomScaleNormal="50" zoomScaleSheetLayoutView="80" workbookViewId="0">
      <selection activeCell="K161" sqref="K161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155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45" t="s">
        <v>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4" ht="28.15" customHeight="1" x14ac:dyDescent="0.25">
      <c r="B7" s="45" t="s">
        <v>9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4" ht="31.15" customHeight="1" x14ac:dyDescent="0.25">
      <c r="B8" s="45" t="s">
        <v>51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4" ht="55.15" customHeight="1" x14ac:dyDescent="0.25">
      <c r="A9" s="55"/>
      <c r="B9" s="61" t="s">
        <v>22</v>
      </c>
      <c r="C9" s="61" t="s">
        <v>1</v>
      </c>
      <c r="D9" s="61" t="s">
        <v>2</v>
      </c>
      <c r="E9" s="72" t="s">
        <v>52</v>
      </c>
      <c r="F9" s="71"/>
      <c r="G9" s="71"/>
      <c r="H9" s="71"/>
      <c r="I9" s="73"/>
      <c r="J9" s="71"/>
      <c r="K9" s="71"/>
      <c r="L9" s="71"/>
      <c r="M9" s="50" t="s">
        <v>74</v>
      </c>
    </row>
    <row r="10" spans="1:14" ht="55.15" customHeight="1" x14ac:dyDescent="0.25">
      <c r="A10" s="56"/>
      <c r="B10" s="62"/>
      <c r="C10" s="62"/>
      <c r="D10" s="62"/>
      <c r="E10" s="61" t="s">
        <v>53</v>
      </c>
      <c r="F10" s="61" t="s">
        <v>54</v>
      </c>
      <c r="G10" s="61" t="s">
        <v>55</v>
      </c>
      <c r="H10" s="61" t="s">
        <v>56</v>
      </c>
      <c r="I10" s="61" t="s">
        <v>57</v>
      </c>
      <c r="J10" s="69" t="s">
        <v>118</v>
      </c>
      <c r="K10" s="69" t="s">
        <v>119</v>
      </c>
      <c r="L10" s="69" t="s">
        <v>120</v>
      </c>
      <c r="M10" s="51"/>
    </row>
    <row r="11" spans="1:14" ht="10.5" customHeight="1" x14ac:dyDescent="0.25">
      <c r="A11" s="57"/>
      <c r="B11" s="63"/>
      <c r="C11" s="63"/>
      <c r="D11" s="63"/>
      <c r="E11" s="63"/>
      <c r="F11" s="63"/>
      <c r="G11" s="63"/>
      <c r="H11" s="63"/>
      <c r="I11" s="63"/>
      <c r="J11" s="70"/>
      <c r="K11" s="70"/>
      <c r="L11" s="70"/>
      <c r="M11" s="52"/>
    </row>
    <row r="12" spans="1:14" ht="55.15" customHeight="1" x14ac:dyDescent="0.25">
      <c r="A12" s="55">
        <v>1</v>
      </c>
      <c r="B12" s="58" t="s">
        <v>72</v>
      </c>
      <c r="C12" s="46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61"/>
    </row>
    <row r="13" spans="1:14" ht="55.15" customHeight="1" x14ac:dyDescent="0.25">
      <c r="A13" s="56"/>
      <c r="B13" s="59"/>
      <c r="C13" s="47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62"/>
    </row>
    <row r="14" spans="1:14" ht="55.15" customHeight="1" x14ac:dyDescent="0.25">
      <c r="A14" s="56"/>
      <c r="B14" s="59"/>
      <c r="C14" s="47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62"/>
    </row>
    <row r="15" spans="1:14" ht="55.15" customHeight="1" x14ac:dyDescent="0.25">
      <c r="A15" s="57"/>
      <c r="B15" s="60"/>
      <c r="C15" s="47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63"/>
    </row>
    <row r="16" spans="1:14" ht="55.15" customHeight="1" x14ac:dyDescent="0.25">
      <c r="A16" s="55">
        <v>2</v>
      </c>
      <c r="B16" s="48" t="s">
        <v>75</v>
      </c>
      <c r="C16" s="46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53"/>
    </row>
    <row r="17" spans="1:13" ht="55.15" customHeight="1" x14ac:dyDescent="0.25">
      <c r="A17" s="56"/>
      <c r="B17" s="49"/>
      <c r="C17" s="47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f>27051894+2313308+136023.2</f>
        <v>29501225.199999999</v>
      </c>
      <c r="K17" s="11">
        <v>27051894</v>
      </c>
      <c r="L17" s="11">
        <v>27051894</v>
      </c>
      <c r="M17" s="54"/>
    </row>
    <row r="18" spans="1:13" ht="55.15" customHeight="1" x14ac:dyDescent="0.25">
      <c r="A18" s="56"/>
      <c r="B18" s="49"/>
      <c r="C18" s="47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54"/>
    </row>
    <row r="19" spans="1:13" ht="55.15" customHeight="1" x14ac:dyDescent="0.25">
      <c r="A19" s="57"/>
      <c r="B19" s="49"/>
      <c r="C19" s="47"/>
      <c r="D19" s="12" t="s">
        <v>11</v>
      </c>
      <c r="E19" s="9"/>
      <c r="F19" s="9"/>
      <c r="G19" s="9"/>
      <c r="H19" s="9"/>
      <c r="I19" s="9"/>
      <c r="J19" s="3">
        <f>J16+J17+J18</f>
        <v>29501225.199999999</v>
      </c>
      <c r="K19" s="3">
        <f t="shared" ref="K19" si="1">K16+K17+K18</f>
        <v>27051894</v>
      </c>
      <c r="L19" s="3">
        <f t="shared" ref="L19" si="2">L16+L17+L18</f>
        <v>27051894</v>
      </c>
      <c r="M19" s="54"/>
    </row>
    <row r="20" spans="1:13" ht="55.15" customHeight="1" x14ac:dyDescent="0.25">
      <c r="A20" s="55">
        <v>3</v>
      </c>
      <c r="B20" s="48" t="s">
        <v>77</v>
      </c>
      <c r="C20" s="46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53"/>
    </row>
    <row r="21" spans="1:13" ht="55.15" customHeight="1" x14ac:dyDescent="0.25">
      <c r="A21" s="56"/>
      <c r="B21" s="49"/>
      <c r="C21" s="47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54"/>
    </row>
    <row r="22" spans="1:13" ht="55.15" customHeight="1" x14ac:dyDescent="0.25">
      <c r="A22" s="56"/>
      <c r="B22" s="49"/>
      <c r="C22" s="47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54"/>
    </row>
    <row r="23" spans="1:13" ht="55.15" customHeight="1" x14ac:dyDescent="0.25">
      <c r="A23" s="57"/>
      <c r="B23" s="49"/>
      <c r="C23" s="47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54"/>
    </row>
    <row r="24" spans="1:13" ht="55.15" customHeight="1" x14ac:dyDescent="0.25">
      <c r="A24" s="55">
        <v>4</v>
      </c>
      <c r="B24" s="48" t="s">
        <v>25</v>
      </c>
      <c r="C24" s="46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53">
        <v>1</v>
      </c>
    </row>
    <row r="25" spans="1:13" ht="55.15" customHeight="1" x14ac:dyDescent="0.25">
      <c r="A25" s="56"/>
      <c r="B25" s="49"/>
      <c r="C25" s="47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f>3472000+370000</f>
        <v>3842000</v>
      </c>
      <c r="K25" s="11">
        <v>2472000</v>
      </c>
      <c r="L25" s="11">
        <v>2472000</v>
      </c>
      <c r="M25" s="53"/>
    </row>
    <row r="26" spans="1:13" ht="55.15" customHeight="1" x14ac:dyDescent="0.25">
      <c r="A26" s="56"/>
      <c r="B26" s="49"/>
      <c r="C26" s="47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53"/>
    </row>
    <row r="27" spans="1:13" ht="55.15" customHeight="1" x14ac:dyDescent="0.25">
      <c r="A27" s="57"/>
      <c r="B27" s="49"/>
      <c r="C27" s="47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3842000</v>
      </c>
      <c r="K27" s="3">
        <f t="shared" si="4"/>
        <v>2472000</v>
      </c>
      <c r="L27" s="3">
        <f>L24+L25+L26</f>
        <v>2472000</v>
      </c>
      <c r="M27" s="53"/>
    </row>
    <row r="28" spans="1:13" ht="55.15" customHeight="1" x14ac:dyDescent="0.25">
      <c r="A28" s="55">
        <v>5</v>
      </c>
      <c r="B28" s="48" t="s">
        <v>26</v>
      </c>
      <c r="C28" s="46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53">
        <v>2</v>
      </c>
    </row>
    <row r="29" spans="1:13" ht="55.15" customHeight="1" x14ac:dyDescent="0.25">
      <c r="A29" s="56"/>
      <c r="B29" s="49"/>
      <c r="C29" s="47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f>2930875+143000+231720</f>
        <v>3305595</v>
      </c>
      <c r="K29" s="11">
        <v>2930875</v>
      </c>
      <c r="L29" s="11">
        <v>2930875</v>
      </c>
      <c r="M29" s="53"/>
    </row>
    <row r="30" spans="1:13" ht="55.15" customHeight="1" x14ac:dyDescent="0.25">
      <c r="A30" s="56"/>
      <c r="B30" s="49"/>
      <c r="C30" s="47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53"/>
    </row>
    <row r="31" spans="1:13" ht="55.15" customHeight="1" x14ac:dyDescent="0.25">
      <c r="A31" s="57"/>
      <c r="B31" s="49"/>
      <c r="C31" s="47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3305595</v>
      </c>
      <c r="K31" s="3">
        <f t="shared" si="5"/>
        <v>2930875</v>
      </c>
      <c r="L31" s="3">
        <f>L28+L29+L30</f>
        <v>2930875</v>
      </c>
      <c r="M31" s="53"/>
    </row>
    <row r="32" spans="1:13" ht="55.15" customHeight="1" x14ac:dyDescent="0.25">
      <c r="A32" s="55">
        <v>6</v>
      </c>
      <c r="B32" s="48" t="s">
        <v>45</v>
      </c>
      <c r="C32" s="46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53"/>
    </row>
    <row r="33" spans="1:13" ht="55.15" customHeight="1" x14ac:dyDescent="0.25">
      <c r="A33" s="56"/>
      <c r="B33" s="49"/>
      <c r="C33" s="47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53"/>
    </row>
    <row r="34" spans="1:13" ht="55.15" customHeight="1" x14ac:dyDescent="0.25">
      <c r="A34" s="56"/>
      <c r="B34" s="49"/>
      <c r="C34" s="47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53"/>
    </row>
    <row r="35" spans="1:13" ht="55.15" customHeight="1" x14ac:dyDescent="0.25">
      <c r="A35" s="57"/>
      <c r="B35" s="49"/>
      <c r="C35" s="47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53"/>
    </row>
    <row r="36" spans="1:13" ht="55.15" customHeight="1" x14ac:dyDescent="0.25">
      <c r="A36" s="55">
        <v>7</v>
      </c>
      <c r="B36" s="48" t="s">
        <v>44</v>
      </c>
      <c r="C36" s="46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53"/>
    </row>
    <row r="37" spans="1:13" ht="55.15" customHeight="1" x14ac:dyDescent="0.25">
      <c r="A37" s="56"/>
      <c r="B37" s="49"/>
      <c r="C37" s="47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53"/>
    </row>
    <row r="38" spans="1:13" ht="55.15" customHeight="1" x14ac:dyDescent="0.25">
      <c r="A38" s="56"/>
      <c r="B38" s="49"/>
      <c r="C38" s="47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53"/>
    </row>
    <row r="39" spans="1:13" ht="55.15" customHeight="1" x14ac:dyDescent="0.25">
      <c r="A39" s="57"/>
      <c r="B39" s="49"/>
      <c r="C39" s="47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53"/>
    </row>
    <row r="40" spans="1:13" ht="55.15" customHeight="1" x14ac:dyDescent="0.25">
      <c r="A40" s="55">
        <v>8</v>
      </c>
      <c r="B40" s="48" t="s">
        <v>49</v>
      </c>
      <c r="C40" s="46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53">
        <v>1</v>
      </c>
    </row>
    <row r="41" spans="1:13" ht="55.15" customHeight="1" x14ac:dyDescent="0.25">
      <c r="A41" s="56"/>
      <c r="B41" s="49"/>
      <c r="C41" s="47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53"/>
    </row>
    <row r="42" spans="1:13" ht="55.15" customHeight="1" x14ac:dyDescent="0.25">
      <c r="A42" s="56"/>
      <c r="B42" s="49"/>
      <c r="C42" s="47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53"/>
    </row>
    <row r="43" spans="1:13" ht="55.15" customHeight="1" x14ac:dyDescent="0.25">
      <c r="A43" s="57"/>
      <c r="B43" s="49"/>
      <c r="C43" s="47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53"/>
    </row>
    <row r="44" spans="1:13" ht="55.15" customHeight="1" x14ac:dyDescent="0.25">
      <c r="A44" s="55">
        <v>9</v>
      </c>
      <c r="B44" s="48" t="s">
        <v>28</v>
      </c>
      <c r="C44" s="46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53">
        <v>3</v>
      </c>
    </row>
    <row r="45" spans="1:13" ht="55.15" customHeight="1" x14ac:dyDescent="0.25">
      <c r="A45" s="56"/>
      <c r="B45" s="49"/>
      <c r="C45" s="47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53"/>
    </row>
    <row r="46" spans="1:13" ht="55.15" customHeight="1" x14ac:dyDescent="0.25">
      <c r="A46" s="56"/>
      <c r="B46" s="49"/>
      <c r="C46" s="47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53"/>
    </row>
    <row r="47" spans="1:13" ht="55.15" customHeight="1" x14ac:dyDescent="0.25">
      <c r="A47" s="57"/>
      <c r="B47" s="49"/>
      <c r="C47" s="47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53"/>
    </row>
    <row r="48" spans="1:13" ht="55.15" customHeight="1" x14ac:dyDescent="0.25">
      <c r="A48" s="55">
        <v>10</v>
      </c>
      <c r="B48" s="48" t="s">
        <v>29</v>
      </c>
      <c r="C48" s="46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53">
        <v>13</v>
      </c>
    </row>
    <row r="49" spans="1:13" ht="55.15" customHeight="1" x14ac:dyDescent="0.25">
      <c r="A49" s="56"/>
      <c r="B49" s="49"/>
      <c r="C49" s="47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53"/>
    </row>
    <row r="50" spans="1:13" ht="55.15" customHeight="1" x14ac:dyDescent="0.25">
      <c r="A50" s="56"/>
      <c r="B50" s="49"/>
      <c r="C50" s="47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53"/>
    </row>
    <row r="51" spans="1:13" ht="55.15" customHeight="1" x14ac:dyDescent="0.25">
      <c r="A51" s="57"/>
      <c r="B51" s="49"/>
      <c r="C51" s="47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53"/>
    </row>
    <row r="52" spans="1:13" ht="55.15" customHeight="1" x14ac:dyDescent="0.25">
      <c r="A52" s="55">
        <v>11</v>
      </c>
      <c r="B52" s="48" t="s">
        <v>31</v>
      </c>
      <c r="C52" s="46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53"/>
    </row>
    <row r="53" spans="1:13" ht="55.15" customHeight="1" x14ac:dyDescent="0.25">
      <c r="A53" s="56"/>
      <c r="B53" s="49"/>
      <c r="C53" s="46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53"/>
    </row>
    <row r="54" spans="1:13" ht="55.15" customHeight="1" x14ac:dyDescent="0.25">
      <c r="A54" s="56"/>
      <c r="B54" s="49"/>
      <c r="C54" s="46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53"/>
    </row>
    <row r="55" spans="1:13" ht="55.15" customHeight="1" x14ac:dyDescent="0.25">
      <c r="A55" s="57"/>
      <c r="B55" s="49"/>
      <c r="C55" s="46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53"/>
    </row>
    <row r="56" spans="1:13" ht="55.15" customHeight="1" x14ac:dyDescent="0.25">
      <c r="A56" s="55">
        <v>12</v>
      </c>
      <c r="B56" s="48" t="s">
        <v>31</v>
      </c>
      <c r="C56" s="46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53"/>
    </row>
    <row r="57" spans="1:13" ht="55.15" customHeight="1" x14ac:dyDescent="0.25">
      <c r="A57" s="56"/>
      <c r="B57" s="49"/>
      <c r="C57" s="46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53"/>
    </row>
    <row r="58" spans="1:13" ht="55.15" customHeight="1" x14ac:dyDescent="0.25">
      <c r="A58" s="56"/>
      <c r="B58" s="49"/>
      <c r="C58" s="46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53"/>
    </row>
    <row r="59" spans="1:13" ht="55.15" customHeight="1" x14ac:dyDescent="0.25">
      <c r="A59" s="57"/>
      <c r="B59" s="49"/>
      <c r="C59" s="46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53"/>
    </row>
    <row r="60" spans="1:13" ht="55.15" customHeight="1" x14ac:dyDescent="0.25">
      <c r="A60" s="55">
        <v>13</v>
      </c>
      <c r="B60" s="48" t="s">
        <v>31</v>
      </c>
      <c r="C60" s="46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53"/>
    </row>
    <row r="61" spans="1:13" ht="55.15" customHeight="1" x14ac:dyDescent="0.25">
      <c r="A61" s="56"/>
      <c r="B61" s="49"/>
      <c r="C61" s="46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53"/>
    </row>
    <row r="62" spans="1:13" ht="55.15" customHeight="1" x14ac:dyDescent="0.25">
      <c r="A62" s="56"/>
      <c r="B62" s="49"/>
      <c r="C62" s="46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53"/>
    </row>
    <row r="63" spans="1:13" ht="55.15" customHeight="1" x14ac:dyDescent="0.25">
      <c r="A63" s="57"/>
      <c r="B63" s="49"/>
      <c r="C63" s="46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53"/>
    </row>
    <row r="64" spans="1:13" ht="55.15" customHeight="1" x14ac:dyDescent="0.25">
      <c r="A64" s="55">
        <v>14</v>
      </c>
      <c r="B64" s="48" t="s">
        <v>32</v>
      </c>
      <c r="C64" s="46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53"/>
    </row>
    <row r="65" spans="1:13" ht="55.15" customHeight="1" x14ac:dyDescent="0.25">
      <c r="A65" s="56"/>
      <c r="B65" s="49"/>
      <c r="C65" s="46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f>3806493+187303</f>
        <v>3993796</v>
      </c>
      <c r="K65" s="11">
        <v>3806493</v>
      </c>
      <c r="L65" s="11">
        <v>3806493</v>
      </c>
      <c r="M65" s="53"/>
    </row>
    <row r="66" spans="1:13" ht="55.15" customHeight="1" x14ac:dyDescent="0.25">
      <c r="A66" s="56"/>
      <c r="B66" s="49"/>
      <c r="C66" s="46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53"/>
    </row>
    <row r="67" spans="1:13" ht="55.15" customHeight="1" x14ac:dyDescent="0.25">
      <c r="A67" s="57"/>
      <c r="B67" s="49"/>
      <c r="C67" s="46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3993796</v>
      </c>
      <c r="K67" s="3">
        <f t="shared" si="14"/>
        <v>3806493</v>
      </c>
      <c r="L67" s="3">
        <f t="shared" ref="L67" si="15">L64+L65+L66</f>
        <v>3806493</v>
      </c>
      <c r="M67" s="53"/>
    </row>
    <row r="68" spans="1:13" ht="55.15" customHeight="1" x14ac:dyDescent="0.25">
      <c r="A68" s="55">
        <v>15</v>
      </c>
      <c r="B68" s="48" t="s">
        <v>39</v>
      </c>
      <c r="C68" s="46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53"/>
    </row>
    <row r="69" spans="1:13" ht="55.15" customHeight="1" x14ac:dyDescent="0.25">
      <c r="A69" s="56"/>
      <c r="B69" s="49"/>
      <c r="C69" s="46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53"/>
    </row>
    <row r="70" spans="1:13" ht="55.15" customHeight="1" x14ac:dyDescent="0.25">
      <c r="A70" s="56"/>
      <c r="B70" s="49"/>
      <c r="C70" s="46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53"/>
    </row>
    <row r="71" spans="1:13" ht="66.75" customHeight="1" x14ac:dyDescent="0.25">
      <c r="A71" s="57"/>
      <c r="B71" s="49"/>
      <c r="C71" s="46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53"/>
    </row>
    <row r="72" spans="1:13" ht="55.15" customHeight="1" x14ac:dyDescent="0.25">
      <c r="A72" s="55">
        <v>16</v>
      </c>
      <c r="B72" s="48" t="s">
        <v>85</v>
      </c>
      <c r="C72" s="46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53"/>
    </row>
    <row r="73" spans="1:13" ht="55.15" customHeight="1" x14ac:dyDescent="0.25">
      <c r="A73" s="56"/>
      <c r="B73" s="49"/>
      <c r="C73" s="46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53"/>
    </row>
    <row r="74" spans="1:13" ht="55.15" customHeight="1" x14ac:dyDescent="0.25">
      <c r="A74" s="56"/>
      <c r="B74" s="49"/>
      <c r="C74" s="46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53"/>
    </row>
    <row r="75" spans="1:13" ht="55.15" customHeight="1" x14ac:dyDescent="0.25">
      <c r="A75" s="57"/>
      <c r="B75" s="49"/>
      <c r="C75" s="46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53"/>
    </row>
    <row r="76" spans="1:13" ht="55.15" customHeight="1" x14ac:dyDescent="0.25">
      <c r="A76" s="55">
        <v>17</v>
      </c>
      <c r="B76" s="83" t="s">
        <v>87</v>
      </c>
      <c r="C76" s="46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53"/>
    </row>
    <row r="77" spans="1:13" ht="55.15" customHeight="1" x14ac:dyDescent="0.25">
      <c r="A77" s="56"/>
      <c r="B77" s="83"/>
      <c r="C77" s="46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f>99850.38+12878929.62</f>
        <v>12978780</v>
      </c>
      <c r="L77" s="11">
        <v>91511</v>
      </c>
      <c r="M77" s="53"/>
    </row>
    <row r="78" spans="1:13" ht="55.15" customHeight="1" x14ac:dyDescent="0.25">
      <c r="A78" s="56"/>
      <c r="B78" s="83"/>
      <c r="C78" s="46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53"/>
    </row>
    <row r="79" spans="1:13" ht="55.15" customHeight="1" x14ac:dyDescent="0.25">
      <c r="A79" s="57"/>
      <c r="B79" s="83"/>
      <c r="C79" s="46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12978780</v>
      </c>
      <c r="L79" s="3">
        <f t="shared" ref="L79" si="21">L76+L77+L78</f>
        <v>91511</v>
      </c>
      <c r="M79" s="53"/>
    </row>
    <row r="80" spans="1:13" ht="55.15" customHeight="1" x14ac:dyDescent="0.25">
      <c r="A80" s="55">
        <v>18</v>
      </c>
      <c r="B80" s="48" t="s">
        <v>40</v>
      </c>
      <c r="C80" s="46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53"/>
    </row>
    <row r="81" spans="1:13" ht="55.15" customHeight="1" x14ac:dyDescent="0.25">
      <c r="A81" s="56"/>
      <c r="B81" s="49"/>
      <c r="C81" s="46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53"/>
    </row>
    <row r="82" spans="1:13" ht="55.15" customHeight="1" x14ac:dyDescent="0.25">
      <c r="A82" s="56"/>
      <c r="B82" s="49"/>
      <c r="C82" s="46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53"/>
    </row>
    <row r="83" spans="1:13" ht="55.15" customHeight="1" x14ac:dyDescent="0.25">
      <c r="A83" s="57"/>
      <c r="B83" s="49"/>
      <c r="C83" s="46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53"/>
    </row>
    <row r="84" spans="1:13" ht="55.15" hidden="1" customHeight="1" x14ac:dyDescent="0.25">
      <c r="A84" s="55"/>
      <c r="B84" s="65" t="s">
        <v>127</v>
      </c>
      <c r="C84" s="58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61"/>
    </row>
    <row r="85" spans="1:13" ht="55.15" hidden="1" customHeight="1" x14ac:dyDescent="0.25">
      <c r="A85" s="56"/>
      <c r="B85" s="66"/>
      <c r="C85" s="59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62"/>
    </row>
    <row r="86" spans="1:13" ht="55.15" hidden="1" customHeight="1" x14ac:dyDescent="0.25">
      <c r="A86" s="56"/>
      <c r="B86" s="66"/>
      <c r="C86" s="59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62"/>
    </row>
    <row r="87" spans="1:13" ht="55.15" hidden="1" customHeight="1" x14ac:dyDescent="0.25">
      <c r="A87" s="57"/>
      <c r="B87" s="67"/>
      <c r="C87" s="60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63"/>
    </row>
    <row r="88" spans="1:13" ht="55.15" customHeight="1" x14ac:dyDescent="0.25">
      <c r="A88" s="55">
        <v>19</v>
      </c>
      <c r="B88" s="48" t="s">
        <v>46</v>
      </c>
      <c r="C88" s="46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53"/>
    </row>
    <row r="89" spans="1:13" ht="55.15" customHeight="1" x14ac:dyDescent="0.25">
      <c r="A89" s="56"/>
      <c r="B89" s="49"/>
      <c r="C89" s="46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53"/>
    </row>
    <row r="90" spans="1:13" ht="55.15" customHeight="1" x14ac:dyDescent="0.25">
      <c r="A90" s="56"/>
      <c r="B90" s="49"/>
      <c r="C90" s="46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53"/>
    </row>
    <row r="91" spans="1:13" ht="55.15" customHeight="1" x14ac:dyDescent="0.25">
      <c r="A91" s="57"/>
      <c r="B91" s="49"/>
      <c r="C91" s="46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53"/>
    </row>
    <row r="92" spans="1:13" ht="55.15" customHeight="1" x14ac:dyDescent="0.25">
      <c r="A92" s="55">
        <v>20</v>
      </c>
      <c r="B92" s="48" t="s">
        <v>91</v>
      </c>
      <c r="C92" s="46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53"/>
    </row>
    <row r="93" spans="1:13" ht="55.15" customHeight="1" x14ac:dyDescent="0.25">
      <c r="A93" s="56"/>
      <c r="B93" s="49"/>
      <c r="C93" s="46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f>6805000+643781.43</f>
        <v>7448781.4299999997</v>
      </c>
      <c r="K93" s="11">
        <v>415555.97</v>
      </c>
      <c r="L93" s="11">
        <v>1169969.32</v>
      </c>
      <c r="M93" s="53"/>
    </row>
    <row r="94" spans="1:13" ht="55.15" customHeight="1" x14ac:dyDescent="0.25">
      <c r="A94" s="56"/>
      <c r="B94" s="49"/>
      <c r="C94" s="46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53"/>
    </row>
    <row r="95" spans="1:13" ht="109.15" customHeight="1" x14ac:dyDescent="0.25">
      <c r="A95" s="57"/>
      <c r="B95" s="49"/>
      <c r="C95" s="46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7448781.4299999997</v>
      </c>
      <c r="K95" s="3">
        <f t="shared" si="28"/>
        <v>415555.97</v>
      </c>
      <c r="L95" s="3">
        <f t="shared" ref="L95" si="29">L92+L93+L94</f>
        <v>1169969.32</v>
      </c>
      <c r="M95" s="53"/>
    </row>
    <row r="96" spans="1:13" ht="55.15" customHeight="1" x14ac:dyDescent="0.25">
      <c r="A96" s="55">
        <v>21</v>
      </c>
      <c r="B96" s="48" t="s">
        <v>47</v>
      </c>
      <c r="C96" s="46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53"/>
    </row>
    <row r="97" spans="1:13" ht="55.15" customHeight="1" x14ac:dyDescent="0.25">
      <c r="A97" s="56"/>
      <c r="B97" s="49"/>
      <c r="C97" s="46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53"/>
    </row>
    <row r="98" spans="1:13" ht="55.15" customHeight="1" x14ac:dyDescent="0.25">
      <c r="A98" s="56"/>
      <c r="B98" s="49"/>
      <c r="C98" s="46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53"/>
    </row>
    <row r="99" spans="1:13" ht="55.15" customHeight="1" x14ac:dyDescent="0.25">
      <c r="A99" s="57"/>
      <c r="B99" s="49"/>
      <c r="C99" s="46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53"/>
    </row>
    <row r="100" spans="1:13" ht="55.15" customHeight="1" x14ac:dyDescent="0.25">
      <c r="A100" s="55">
        <v>22</v>
      </c>
      <c r="B100" s="48" t="s">
        <v>65</v>
      </c>
      <c r="C100" s="46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53"/>
    </row>
    <row r="101" spans="1:13" ht="55.15" customHeight="1" x14ac:dyDescent="0.25">
      <c r="A101" s="56"/>
      <c r="B101" s="49"/>
      <c r="C101" s="46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53"/>
    </row>
    <row r="102" spans="1:13" ht="55.15" customHeight="1" x14ac:dyDescent="0.25">
      <c r="A102" s="56"/>
      <c r="B102" s="49"/>
      <c r="C102" s="46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53"/>
    </row>
    <row r="103" spans="1:13" ht="84" customHeight="1" x14ac:dyDescent="0.25">
      <c r="A103" s="57"/>
      <c r="B103" s="49"/>
      <c r="C103" s="46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53"/>
    </row>
    <row r="104" spans="1:13" ht="55.15" customHeight="1" x14ac:dyDescent="0.25">
      <c r="A104" s="55">
        <v>23</v>
      </c>
      <c r="B104" s="48" t="s">
        <v>67</v>
      </c>
      <c r="C104" s="46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53"/>
    </row>
    <row r="105" spans="1:13" ht="55.15" customHeight="1" x14ac:dyDescent="0.25">
      <c r="A105" s="56"/>
      <c r="B105" s="49"/>
      <c r="C105" s="46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53"/>
    </row>
    <row r="106" spans="1:13" ht="55.15" customHeight="1" x14ac:dyDescent="0.25">
      <c r="A106" s="56"/>
      <c r="B106" s="49"/>
      <c r="C106" s="46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53"/>
    </row>
    <row r="107" spans="1:13" ht="118.15" customHeight="1" x14ac:dyDescent="0.25">
      <c r="A107" s="57"/>
      <c r="B107" s="49"/>
      <c r="C107" s="46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53"/>
    </row>
    <row r="108" spans="1:13" ht="55.15" customHeight="1" x14ac:dyDescent="0.25">
      <c r="A108" s="55">
        <v>24</v>
      </c>
      <c r="B108" s="48" t="s">
        <v>116</v>
      </c>
      <c r="C108" s="46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53">
        <v>4.5</v>
      </c>
    </row>
    <row r="109" spans="1:13" ht="55.15" customHeight="1" x14ac:dyDescent="0.25">
      <c r="A109" s="56"/>
      <c r="B109" s="49"/>
      <c r="C109" s="46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53"/>
    </row>
    <row r="110" spans="1:13" ht="55.15" customHeight="1" x14ac:dyDescent="0.25">
      <c r="A110" s="56"/>
      <c r="B110" s="49"/>
      <c r="C110" s="46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53"/>
    </row>
    <row r="111" spans="1:13" ht="152.44999999999999" customHeight="1" x14ac:dyDescent="0.25">
      <c r="A111" s="57"/>
      <c r="B111" s="49"/>
      <c r="C111" s="46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53"/>
    </row>
    <row r="112" spans="1:13" ht="55.15" customHeight="1" x14ac:dyDescent="0.25">
      <c r="A112" s="55">
        <v>25</v>
      </c>
      <c r="B112" s="48" t="s">
        <v>0</v>
      </c>
      <c r="C112" s="46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53"/>
    </row>
    <row r="113" spans="1:13" ht="55.15" customHeight="1" x14ac:dyDescent="0.25">
      <c r="A113" s="56"/>
      <c r="B113" s="49"/>
      <c r="C113" s="46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53"/>
    </row>
    <row r="114" spans="1:13" ht="55.15" customHeight="1" x14ac:dyDescent="0.25">
      <c r="A114" s="56"/>
      <c r="B114" s="49"/>
      <c r="C114" s="46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53"/>
    </row>
    <row r="115" spans="1:13" ht="55.15" customHeight="1" x14ac:dyDescent="0.25">
      <c r="A115" s="57"/>
      <c r="B115" s="49"/>
      <c r="C115" s="46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53"/>
    </row>
    <row r="116" spans="1:13" ht="55.15" customHeight="1" x14ac:dyDescent="0.25">
      <c r="A116" s="55">
        <v>26</v>
      </c>
      <c r="B116" s="48" t="s">
        <v>38</v>
      </c>
      <c r="C116" s="46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f>162000+1200</f>
        <v>163200</v>
      </c>
      <c r="K116" s="11">
        <v>162000</v>
      </c>
      <c r="L116" s="11">
        <v>162000</v>
      </c>
      <c r="M116" s="53"/>
    </row>
    <row r="117" spans="1:13" ht="55.15" customHeight="1" x14ac:dyDescent="0.25">
      <c r="A117" s="56"/>
      <c r="B117" s="49"/>
      <c r="C117" s="46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54"/>
    </row>
    <row r="118" spans="1:13" ht="55.15" customHeight="1" x14ac:dyDescent="0.25">
      <c r="A118" s="56"/>
      <c r="B118" s="49"/>
      <c r="C118" s="46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54"/>
    </row>
    <row r="119" spans="1:13" ht="55.15" customHeight="1" x14ac:dyDescent="0.25">
      <c r="A119" s="57"/>
      <c r="B119" s="49"/>
      <c r="C119" s="46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163200</v>
      </c>
      <c r="K119" s="3">
        <f t="shared" si="40"/>
        <v>162000</v>
      </c>
      <c r="L119" s="3">
        <f>L116+L117+L118</f>
        <v>162000</v>
      </c>
      <c r="M119" s="54"/>
    </row>
    <row r="120" spans="1:13" ht="55.15" customHeight="1" x14ac:dyDescent="0.25">
      <c r="A120" s="55">
        <v>27</v>
      </c>
      <c r="B120" s="48" t="s">
        <v>42</v>
      </c>
      <c r="C120" s="46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53"/>
    </row>
    <row r="121" spans="1:13" ht="55.15" customHeight="1" x14ac:dyDescent="0.25">
      <c r="A121" s="56"/>
      <c r="B121" s="68"/>
      <c r="C121" s="46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53"/>
    </row>
    <row r="122" spans="1:13" ht="55.15" customHeight="1" x14ac:dyDescent="0.25">
      <c r="A122" s="56"/>
      <c r="B122" s="68"/>
      <c r="C122" s="46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53"/>
    </row>
    <row r="123" spans="1:13" ht="55.15" customHeight="1" x14ac:dyDescent="0.25">
      <c r="A123" s="57"/>
      <c r="B123" s="68"/>
      <c r="C123" s="46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53"/>
    </row>
    <row r="124" spans="1:13" ht="55.15" customHeight="1" x14ac:dyDescent="0.25">
      <c r="A124" s="55">
        <v>28</v>
      </c>
      <c r="B124" s="48" t="s">
        <v>24</v>
      </c>
      <c r="C124" s="46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f>16913952+43065000</f>
        <v>59978952</v>
      </c>
      <c r="K124" s="11">
        <v>12685464</v>
      </c>
      <c r="L124" s="11">
        <v>12685464</v>
      </c>
      <c r="M124" s="53"/>
    </row>
    <row r="125" spans="1:13" ht="55.15" customHeight="1" x14ac:dyDescent="0.25">
      <c r="A125" s="56"/>
      <c r="B125" s="49"/>
      <c r="C125" s="46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54"/>
    </row>
    <row r="126" spans="1:13" ht="55.15" customHeight="1" x14ac:dyDescent="0.25">
      <c r="A126" s="56"/>
      <c r="B126" s="49"/>
      <c r="C126" s="46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54"/>
    </row>
    <row r="127" spans="1:13" ht="55.15" customHeight="1" x14ac:dyDescent="0.25">
      <c r="A127" s="57"/>
      <c r="B127" s="49"/>
      <c r="C127" s="46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59978952</v>
      </c>
      <c r="K127" s="3">
        <f t="shared" si="43"/>
        <v>12685464</v>
      </c>
      <c r="L127" s="3">
        <f t="shared" ref="L127" si="44">L125+L124+L126</f>
        <v>12685464</v>
      </c>
      <c r="M127" s="54"/>
    </row>
    <row r="128" spans="1:13" ht="55.15" customHeight="1" x14ac:dyDescent="0.25">
      <c r="A128" s="55">
        <v>29</v>
      </c>
      <c r="B128" s="65" t="s">
        <v>34</v>
      </c>
      <c r="C128" s="61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61"/>
    </row>
    <row r="129" spans="1:13" ht="55.15" customHeight="1" x14ac:dyDescent="0.25">
      <c r="A129" s="56"/>
      <c r="B129" s="66"/>
      <c r="C129" s="62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62"/>
    </row>
    <row r="130" spans="1:13" ht="55.15" customHeight="1" x14ac:dyDescent="0.25">
      <c r="A130" s="56"/>
      <c r="B130" s="66"/>
      <c r="C130" s="62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62"/>
    </row>
    <row r="131" spans="1:13" ht="55.15" customHeight="1" x14ac:dyDescent="0.25">
      <c r="A131" s="56"/>
      <c r="B131" s="66"/>
      <c r="C131" s="62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62"/>
    </row>
    <row r="132" spans="1:13" ht="55.15" customHeight="1" x14ac:dyDescent="0.25">
      <c r="A132" s="57"/>
      <c r="B132" s="67"/>
      <c r="C132" s="63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63"/>
    </row>
    <row r="133" spans="1:13" ht="55.15" customHeight="1" x14ac:dyDescent="0.25">
      <c r="A133" s="55">
        <v>30</v>
      </c>
      <c r="B133" s="58" t="s">
        <v>50</v>
      </c>
      <c r="C133" s="61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61">
        <v>12</v>
      </c>
    </row>
    <row r="134" spans="1:13" ht="55.15" customHeight="1" x14ac:dyDescent="0.25">
      <c r="A134" s="56"/>
      <c r="B134" s="59"/>
      <c r="C134" s="62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62"/>
    </row>
    <row r="135" spans="1:13" ht="55.15" customHeight="1" x14ac:dyDescent="0.25">
      <c r="A135" s="56"/>
      <c r="B135" s="59"/>
      <c r="C135" s="62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62"/>
    </row>
    <row r="136" spans="1:13" ht="55.15" customHeight="1" x14ac:dyDescent="0.25">
      <c r="A136" s="56"/>
      <c r="B136" s="59"/>
      <c r="C136" s="62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62"/>
    </row>
    <row r="137" spans="1:13" ht="55.15" customHeight="1" x14ac:dyDescent="0.25">
      <c r="A137" s="57"/>
      <c r="B137" s="60"/>
      <c r="C137" s="63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63"/>
    </row>
    <row r="138" spans="1:13" ht="55.15" customHeight="1" x14ac:dyDescent="0.25">
      <c r="A138" s="55">
        <v>31</v>
      </c>
      <c r="B138" s="48" t="s">
        <v>14</v>
      </c>
      <c r="C138" s="46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53"/>
    </row>
    <row r="139" spans="1:13" ht="55.15" customHeight="1" x14ac:dyDescent="0.25">
      <c r="A139" s="56"/>
      <c r="B139" s="49"/>
      <c r="C139" s="46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53"/>
    </row>
    <row r="140" spans="1:13" ht="55.15" customHeight="1" x14ac:dyDescent="0.25">
      <c r="A140" s="56"/>
      <c r="B140" s="49"/>
      <c r="C140" s="46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53"/>
    </row>
    <row r="141" spans="1:13" ht="55.15" customHeight="1" x14ac:dyDescent="0.25">
      <c r="A141" s="57"/>
      <c r="B141" s="49"/>
      <c r="C141" s="46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53"/>
    </row>
    <row r="142" spans="1:13" ht="55.15" customHeight="1" x14ac:dyDescent="0.25">
      <c r="A142" s="55">
        <v>32</v>
      </c>
      <c r="B142" s="48" t="s">
        <v>48</v>
      </c>
      <c r="C142" s="46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61" t="s">
        <v>107</v>
      </c>
    </row>
    <row r="143" spans="1:13" ht="55.15" customHeight="1" x14ac:dyDescent="0.25">
      <c r="A143" s="56"/>
      <c r="B143" s="49"/>
      <c r="C143" s="46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62"/>
    </row>
    <row r="144" spans="1:13" ht="55.15" customHeight="1" x14ac:dyDescent="0.25">
      <c r="A144" s="56"/>
      <c r="B144" s="49"/>
      <c r="C144" s="46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62"/>
    </row>
    <row r="145" spans="1:13" ht="55.15" customHeight="1" x14ac:dyDescent="0.25">
      <c r="A145" s="57"/>
      <c r="B145" s="49"/>
      <c r="C145" s="46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63"/>
    </row>
    <row r="146" spans="1:13" ht="55.15" customHeight="1" x14ac:dyDescent="0.25">
      <c r="A146" s="55">
        <v>33</v>
      </c>
      <c r="B146" s="48" t="s">
        <v>41</v>
      </c>
      <c r="C146" s="46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53"/>
    </row>
    <row r="147" spans="1:13" ht="55.15" customHeight="1" x14ac:dyDescent="0.25">
      <c r="A147" s="56"/>
      <c r="B147" s="49"/>
      <c r="C147" s="46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53"/>
    </row>
    <row r="148" spans="1:13" ht="55.15" customHeight="1" x14ac:dyDescent="0.25">
      <c r="A148" s="56"/>
      <c r="B148" s="49"/>
      <c r="C148" s="46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53"/>
    </row>
    <row r="149" spans="1:13" ht="55.15" customHeight="1" x14ac:dyDescent="0.25">
      <c r="A149" s="57"/>
      <c r="B149" s="49"/>
      <c r="C149" s="46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53"/>
    </row>
    <row r="150" spans="1:13" ht="55.15" customHeight="1" x14ac:dyDescent="0.25">
      <c r="A150" s="55">
        <v>34</v>
      </c>
      <c r="B150" s="48" t="s">
        <v>94</v>
      </c>
      <c r="C150" s="46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53"/>
    </row>
    <row r="151" spans="1:13" ht="55.15" customHeight="1" x14ac:dyDescent="0.25">
      <c r="A151" s="56"/>
      <c r="B151" s="64"/>
      <c r="C151" s="46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54"/>
    </row>
    <row r="152" spans="1:13" ht="55.15" customHeight="1" x14ac:dyDescent="0.25">
      <c r="A152" s="56"/>
      <c r="B152" s="64"/>
      <c r="C152" s="46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54"/>
    </row>
    <row r="153" spans="1:13" ht="55.15" customHeight="1" x14ac:dyDescent="0.25">
      <c r="A153" s="57"/>
      <c r="B153" s="64"/>
      <c r="C153" s="46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54"/>
    </row>
    <row r="154" spans="1:13" ht="55.15" customHeight="1" x14ac:dyDescent="0.25">
      <c r="A154" s="55">
        <v>35</v>
      </c>
      <c r="B154" s="65" t="s">
        <v>138</v>
      </c>
      <c r="C154" s="61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74"/>
    </row>
    <row r="155" spans="1:13" ht="55.15" customHeight="1" x14ac:dyDescent="0.25">
      <c r="A155" s="56"/>
      <c r="B155" s="66"/>
      <c r="C155" s="62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75"/>
    </row>
    <row r="156" spans="1:13" ht="55.15" customHeight="1" x14ac:dyDescent="0.25">
      <c r="A156" s="56"/>
      <c r="B156" s="66"/>
      <c r="C156" s="62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75"/>
    </row>
    <row r="157" spans="1:13" ht="55.15" customHeight="1" x14ac:dyDescent="0.25">
      <c r="A157" s="56"/>
      <c r="B157" s="66"/>
      <c r="C157" s="62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75"/>
    </row>
    <row r="158" spans="1:13" ht="55.15" customHeight="1" x14ac:dyDescent="0.25">
      <c r="A158" s="57"/>
      <c r="B158" s="67"/>
      <c r="C158" s="63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76"/>
    </row>
    <row r="159" spans="1:13" ht="96" customHeight="1" x14ac:dyDescent="0.25">
      <c r="A159" s="55">
        <v>36</v>
      </c>
      <c r="B159" s="48" t="s">
        <v>96</v>
      </c>
      <c r="C159" s="46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53"/>
    </row>
    <row r="160" spans="1:13" ht="74.45" customHeight="1" x14ac:dyDescent="0.25">
      <c r="A160" s="56"/>
      <c r="B160" s="64"/>
      <c r="C160" s="46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f>16397000-12878929.62</f>
        <v>3518070.3800000008</v>
      </c>
      <c r="L160" s="11">
        <v>17053000</v>
      </c>
      <c r="M160" s="54"/>
    </row>
    <row r="161" spans="1:13" ht="83.45" customHeight="1" x14ac:dyDescent="0.25">
      <c r="A161" s="56"/>
      <c r="B161" s="64"/>
      <c r="C161" s="46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54"/>
    </row>
    <row r="162" spans="1:13" ht="147" customHeight="1" x14ac:dyDescent="0.25">
      <c r="A162" s="57"/>
      <c r="B162" s="64"/>
      <c r="C162" s="46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3518070.3800000008</v>
      </c>
      <c r="L162" s="3">
        <f t="shared" ref="L162" si="58">L160+L159+L161</f>
        <v>17053000</v>
      </c>
      <c r="M162" s="54"/>
    </row>
    <row r="163" spans="1:13" ht="55.15" customHeight="1" x14ac:dyDescent="0.25">
      <c r="A163" s="55">
        <v>37</v>
      </c>
      <c r="B163" s="65" t="s">
        <v>43</v>
      </c>
      <c r="C163" s="61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61"/>
    </row>
    <row r="164" spans="1:13" ht="55.15" customHeight="1" x14ac:dyDescent="0.25">
      <c r="A164" s="56"/>
      <c r="B164" s="66"/>
      <c r="C164" s="62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62"/>
    </row>
    <row r="165" spans="1:13" ht="55.15" customHeight="1" x14ac:dyDescent="0.25">
      <c r="A165" s="56"/>
      <c r="B165" s="66"/>
      <c r="C165" s="62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62"/>
    </row>
    <row r="166" spans="1:13" ht="55.15" customHeight="1" x14ac:dyDescent="0.25">
      <c r="A166" s="56"/>
      <c r="B166" s="66"/>
      <c r="C166" s="62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62"/>
    </row>
    <row r="167" spans="1:13" ht="55.15" customHeight="1" x14ac:dyDescent="0.25">
      <c r="A167" s="57"/>
      <c r="B167" s="67"/>
      <c r="C167" s="63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63"/>
    </row>
    <row r="168" spans="1:13" ht="55.15" customHeight="1" x14ac:dyDescent="0.25">
      <c r="A168" s="55">
        <v>38</v>
      </c>
      <c r="B168" s="65" t="s">
        <v>136</v>
      </c>
      <c r="C168" s="61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61"/>
    </row>
    <row r="169" spans="1:13" ht="55.15" customHeight="1" x14ac:dyDescent="0.25">
      <c r="A169" s="56"/>
      <c r="B169" s="66"/>
      <c r="C169" s="62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62"/>
    </row>
    <row r="170" spans="1:13" ht="55.15" customHeight="1" x14ac:dyDescent="0.25">
      <c r="A170" s="56"/>
      <c r="B170" s="66"/>
      <c r="C170" s="62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f>26428+143000-143000</f>
        <v>26428</v>
      </c>
      <c r="K170" s="11"/>
      <c r="L170" s="11"/>
      <c r="M170" s="62"/>
    </row>
    <row r="171" spans="1:13" ht="55.15" customHeight="1" x14ac:dyDescent="0.25">
      <c r="A171" s="56"/>
      <c r="B171" s="66"/>
      <c r="C171" s="62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62"/>
    </row>
    <row r="172" spans="1:13" ht="55.15" customHeight="1" x14ac:dyDescent="0.25">
      <c r="A172" s="57"/>
      <c r="B172" s="67"/>
      <c r="C172" s="63"/>
      <c r="D172" s="12" t="s">
        <v>6</v>
      </c>
      <c r="E172" s="9"/>
      <c r="F172" s="9"/>
      <c r="G172" s="9"/>
      <c r="H172" s="9"/>
      <c r="I172" s="9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63"/>
    </row>
    <row r="173" spans="1:13" ht="55.15" hidden="1" customHeight="1" x14ac:dyDescent="0.25">
      <c r="A173" s="55"/>
      <c r="B173" s="65" t="s">
        <v>111</v>
      </c>
      <c r="C173" s="61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61"/>
    </row>
    <row r="174" spans="1:13" ht="55.15" hidden="1" customHeight="1" x14ac:dyDescent="0.25">
      <c r="A174" s="56"/>
      <c r="B174" s="66"/>
      <c r="C174" s="62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62"/>
    </row>
    <row r="175" spans="1:13" ht="55.15" hidden="1" customHeight="1" x14ac:dyDescent="0.25">
      <c r="A175" s="56"/>
      <c r="B175" s="66"/>
      <c r="C175" s="62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62"/>
    </row>
    <row r="176" spans="1:13" ht="55.15" hidden="1" customHeight="1" x14ac:dyDescent="0.25">
      <c r="A176" s="56"/>
      <c r="B176" s="66"/>
      <c r="C176" s="62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62"/>
    </row>
    <row r="177" spans="1:13" ht="55.15" hidden="1" customHeight="1" x14ac:dyDescent="0.25">
      <c r="A177" s="57"/>
      <c r="B177" s="67"/>
      <c r="C177" s="63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63"/>
    </row>
    <row r="178" spans="1:13" ht="55.15" customHeight="1" x14ac:dyDescent="0.25">
      <c r="A178" s="55">
        <v>39</v>
      </c>
      <c r="B178" s="65" t="s">
        <v>134</v>
      </c>
      <c r="C178" s="61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v>14106200</v>
      </c>
      <c r="K178" s="3"/>
      <c r="L178" s="11"/>
      <c r="M178" s="61"/>
    </row>
    <row r="179" spans="1:13" ht="55.15" customHeight="1" x14ac:dyDescent="0.25">
      <c r="A179" s="56"/>
      <c r="B179" s="66"/>
      <c r="C179" s="62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v>900396</v>
      </c>
      <c r="K179" s="11"/>
      <c r="L179" s="11"/>
      <c r="M179" s="62"/>
    </row>
    <row r="180" spans="1:13" ht="55.15" customHeight="1" x14ac:dyDescent="0.25">
      <c r="A180" s="56"/>
      <c r="B180" s="66"/>
      <c r="C180" s="62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62"/>
    </row>
    <row r="181" spans="1:13" ht="55.15" customHeight="1" x14ac:dyDescent="0.25">
      <c r="A181" s="56"/>
      <c r="B181" s="66"/>
      <c r="C181" s="62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62"/>
    </row>
    <row r="182" spans="1:13" ht="55.15" customHeight="1" x14ac:dyDescent="0.25">
      <c r="A182" s="57"/>
      <c r="B182" s="67"/>
      <c r="C182" s="63"/>
      <c r="D182" s="12" t="s">
        <v>6</v>
      </c>
      <c r="E182" s="9"/>
      <c r="F182" s="9"/>
      <c r="G182" s="9"/>
      <c r="H182" s="9"/>
      <c r="I182" s="9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63"/>
    </row>
    <row r="183" spans="1:13" ht="55.15" customHeight="1" x14ac:dyDescent="0.25">
      <c r="A183" s="55">
        <v>40</v>
      </c>
      <c r="B183" s="65" t="s">
        <v>115</v>
      </c>
      <c r="C183" s="61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61"/>
    </row>
    <row r="184" spans="1:13" ht="55.15" customHeight="1" x14ac:dyDescent="0.25">
      <c r="A184" s="56"/>
      <c r="B184" s="66"/>
      <c r="C184" s="62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62"/>
    </row>
    <row r="185" spans="1:13" ht="55.15" customHeight="1" x14ac:dyDescent="0.25">
      <c r="A185" s="56"/>
      <c r="B185" s="66"/>
      <c r="C185" s="62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62"/>
    </row>
    <row r="186" spans="1:13" ht="55.15" customHeight="1" x14ac:dyDescent="0.25">
      <c r="A186" s="56"/>
      <c r="B186" s="66"/>
      <c r="C186" s="62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62"/>
    </row>
    <row r="187" spans="1:13" ht="55.15" customHeight="1" x14ac:dyDescent="0.25">
      <c r="A187" s="57"/>
      <c r="B187" s="67"/>
      <c r="C187" s="63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63"/>
    </row>
    <row r="188" spans="1:13" ht="55.15" customHeight="1" x14ac:dyDescent="0.25">
      <c r="A188" s="55">
        <v>41</v>
      </c>
      <c r="B188" s="65" t="s">
        <v>126</v>
      </c>
      <c r="C188" s="61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61"/>
    </row>
    <row r="189" spans="1:13" ht="55.15" customHeight="1" x14ac:dyDescent="0.25">
      <c r="A189" s="56"/>
      <c r="B189" s="66"/>
      <c r="C189" s="62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62"/>
    </row>
    <row r="190" spans="1:13" ht="55.15" customHeight="1" x14ac:dyDescent="0.25">
      <c r="A190" s="56"/>
      <c r="B190" s="66"/>
      <c r="C190" s="62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62"/>
    </row>
    <row r="191" spans="1:13" ht="55.15" customHeight="1" x14ac:dyDescent="0.25">
      <c r="A191" s="56"/>
      <c r="B191" s="66"/>
      <c r="C191" s="62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62"/>
    </row>
    <row r="192" spans="1:13" ht="55.15" customHeight="1" x14ac:dyDescent="0.25">
      <c r="A192" s="57"/>
      <c r="B192" s="67"/>
      <c r="C192" s="63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63"/>
    </row>
    <row r="193" spans="1:13" ht="55.15" customHeight="1" x14ac:dyDescent="0.25">
      <c r="A193" s="55">
        <v>42</v>
      </c>
      <c r="B193" s="65" t="s">
        <v>130</v>
      </c>
      <c r="C193" s="61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61"/>
    </row>
    <row r="194" spans="1:13" ht="55.15" customHeight="1" x14ac:dyDescent="0.25">
      <c r="A194" s="56"/>
      <c r="B194" s="66"/>
      <c r="C194" s="62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f>3546218-9768</f>
        <v>3536450</v>
      </c>
      <c r="M194" s="62"/>
    </row>
    <row r="195" spans="1:13" ht="55.15" customHeight="1" x14ac:dyDescent="0.25">
      <c r="A195" s="56"/>
      <c r="B195" s="66"/>
      <c r="C195" s="62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62"/>
    </row>
    <row r="196" spans="1:13" ht="55.15" customHeight="1" x14ac:dyDescent="0.25">
      <c r="A196" s="56"/>
      <c r="B196" s="66"/>
      <c r="C196" s="62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62"/>
    </row>
    <row r="197" spans="1:13" ht="55.15" customHeight="1" x14ac:dyDescent="0.25">
      <c r="A197" s="56"/>
      <c r="B197" s="67"/>
      <c r="C197" s="63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3762804</v>
      </c>
      <c r="M197" s="63"/>
    </row>
    <row r="198" spans="1:13" ht="32.25" customHeight="1" x14ac:dyDescent="0.25">
      <c r="A198" s="55">
        <v>43</v>
      </c>
      <c r="B198" s="65" t="s">
        <v>139</v>
      </c>
      <c r="C198" s="61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61"/>
    </row>
    <row r="199" spans="1:13" ht="55.15" customHeight="1" x14ac:dyDescent="0.25">
      <c r="A199" s="56"/>
      <c r="B199" s="66"/>
      <c r="C199" s="62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62"/>
    </row>
    <row r="200" spans="1:13" ht="55.15" customHeight="1" x14ac:dyDescent="0.25">
      <c r="A200" s="56"/>
      <c r="B200" s="66"/>
      <c r="C200" s="62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62"/>
    </row>
    <row r="201" spans="1:13" ht="55.15" customHeight="1" x14ac:dyDescent="0.25">
      <c r="A201" s="56"/>
      <c r="B201" s="66"/>
      <c r="C201" s="62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62"/>
    </row>
    <row r="202" spans="1:13" ht="55.15" customHeight="1" x14ac:dyDescent="0.25">
      <c r="A202" s="56"/>
      <c r="B202" s="67"/>
      <c r="C202" s="63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63"/>
    </row>
    <row r="203" spans="1:13" ht="55.15" customHeight="1" x14ac:dyDescent="0.25">
      <c r="A203" s="56">
        <v>44</v>
      </c>
      <c r="B203" s="65" t="s">
        <v>35</v>
      </c>
      <c r="C203" s="61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61"/>
    </row>
    <row r="204" spans="1:13" ht="55.15" customHeight="1" x14ac:dyDescent="0.25">
      <c r="A204" s="56"/>
      <c r="B204" s="66"/>
      <c r="C204" s="62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v>9205025</v>
      </c>
      <c r="K204" s="11"/>
      <c r="L204" s="11"/>
      <c r="M204" s="62"/>
    </row>
    <row r="205" spans="1:13" ht="55.15" customHeight="1" x14ac:dyDescent="0.25">
      <c r="A205" s="56"/>
      <c r="B205" s="66"/>
      <c r="C205" s="62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62"/>
    </row>
    <row r="206" spans="1:13" ht="55.15" customHeight="1" x14ac:dyDescent="0.25">
      <c r="A206" s="56"/>
      <c r="B206" s="66"/>
      <c r="C206" s="62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62"/>
    </row>
    <row r="207" spans="1:13" ht="55.15" customHeight="1" x14ac:dyDescent="0.25">
      <c r="A207" s="57"/>
      <c r="B207" s="67"/>
      <c r="C207" s="63"/>
      <c r="D207" s="12" t="s">
        <v>6</v>
      </c>
      <c r="E207" s="9"/>
      <c r="F207" s="9"/>
      <c r="G207" s="9"/>
      <c r="H207" s="9"/>
      <c r="I207" s="9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63"/>
    </row>
    <row r="208" spans="1:13" ht="55.15" customHeight="1" x14ac:dyDescent="0.25">
      <c r="A208" s="56">
        <v>45</v>
      </c>
      <c r="B208" s="65" t="s">
        <v>132</v>
      </c>
      <c r="C208" s="61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61"/>
    </row>
    <row r="209" spans="1:13" ht="55.15" customHeight="1" x14ac:dyDescent="0.25">
      <c r="A209" s="56"/>
      <c r="B209" s="66"/>
      <c r="C209" s="62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62"/>
    </row>
    <row r="210" spans="1:13" ht="55.15" customHeight="1" x14ac:dyDescent="0.25">
      <c r="A210" s="56"/>
      <c r="B210" s="66"/>
      <c r="C210" s="62"/>
      <c r="D210" s="25" t="s">
        <v>4</v>
      </c>
      <c r="F210" s="26"/>
      <c r="H210" s="26"/>
      <c r="J210" s="26"/>
      <c r="K210" s="1"/>
      <c r="L210" s="26"/>
      <c r="M210" s="62"/>
    </row>
    <row r="211" spans="1:13" ht="55.15" customHeight="1" x14ac:dyDescent="0.25">
      <c r="A211" s="56"/>
      <c r="B211" s="66"/>
      <c r="C211" s="62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62"/>
    </row>
    <row r="212" spans="1:13" ht="55.15" customHeight="1" x14ac:dyDescent="0.25">
      <c r="A212" s="57"/>
      <c r="B212" s="67"/>
      <c r="C212" s="63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63"/>
    </row>
    <row r="213" spans="1:13" ht="55.15" customHeight="1" x14ac:dyDescent="0.25">
      <c r="A213" s="55">
        <v>46</v>
      </c>
      <c r="B213" s="58" t="s">
        <v>122</v>
      </c>
      <c r="C213" s="61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56"/>
      <c r="B214" s="59"/>
      <c r="C214" s="62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56"/>
      <c r="B215" s="59"/>
      <c r="C215" s="62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56"/>
      <c r="B216" s="59"/>
      <c r="C216" s="62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57"/>
      <c r="B217" s="60"/>
      <c r="C217" s="63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55">
        <v>47</v>
      </c>
      <c r="B218" s="58" t="s">
        <v>129</v>
      </c>
      <c r="C218" s="61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56"/>
      <c r="B219" s="59"/>
      <c r="C219" s="62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56"/>
      <c r="B220" s="59"/>
      <c r="C220" s="62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56"/>
      <c r="B221" s="59"/>
      <c r="C221" s="62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57"/>
      <c r="B222" s="60"/>
      <c r="C222" s="63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55">
        <v>48</v>
      </c>
      <c r="B223" s="58" t="s">
        <v>143</v>
      </c>
      <c r="C223" s="61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56"/>
      <c r="B224" s="59"/>
      <c r="C224" s="62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3" ht="55.15" customHeight="1" x14ac:dyDescent="0.25">
      <c r="A225" s="56"/>
      <c r="B225" s="59"/>
      <c r="C225" s="62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3" ht="55.15" customHeight="1" x14ac:dyDescent="0.25">
      <c r="A226" s="56"/>
      <c r="B226" s="59"/>
      <c r="C226" s="62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3" ht="55.15" customHeight="1" x14ac:dyDescent="0.25">
      <c r="A227" s="57"/>
      <c r="B227" s="60"/>
      <c r="C227" s="63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3" ht="55.15" customHeight="1" x14ac:dyDescent="0.25">
      <c r="A228" s="55">
        <v>49</v>
      </c>
      <c r="B228" s="58" t="s">
        <v>145</v>
      </c>
      <c r="C228" s="61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3" ht="55.15" customHeight="1" x14ac:dyDescent="0.25">
      <c r="A229" s="56"/>
      <c r="B229" s="59"/>
      <c r="C229" s="62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3" ht="55.15" customHeight="1" x14ac:dyDescent="0.25">
      <c r="A230" s="56"/>
      <c r="B230" s="59"/>
      <c r="C230" s="62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3" ht="55.15" customHeight="1" x14ac:dyDescent="0.25">
      <c r="A231" s="56"/>
      <c r="B231" s="59"/>
      <c r="C231" s="62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3" ht="55.15" customHeight="1" x14ac:dyDescent="0.25">
      <c r="A232" s="57"/>
      <c r="B232" s="60"/>
      <c r="C232" s="63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3" ht="55.15" customHeight="1" x14ac:dyDescent="0.25">
      <c r="A233" s="55">
        <v>50</v>
      </c>
      <c r="B233" s="58" t="s">
        <v>146</v>
      </c>
      <c r="C233" s="61" t="s">
        <v>10</v>
      </c>
      <c r="D233" s="37" t="s">
        <v>37</v>
      </c>
      <c r="E233" s="10" t="s">
        <v>61</v>
      </c>
      <c r="F233" s="10" t="s">
        <v>58</v>
      </c>
      <c r="G233" s="10" t="s">
        <v>59</v>
      </c>
      <c r="H233" s="10" t="s">
        <v>60</v>
      </c>
      <c r="I233" s="10" t="s">
        <v>147</v>
      </c>
      <c r="J233" s="11"/>
      <c r="K233" s="11"/>
      <c r="L233" s="11"/>
      <c r="M233" s="38"/>
    </row>
    <row r="234" spans="1:13" ht="55.15" customHeight="1" x14ac:dyDescent="0.25">
      <c r="A234" s="56"/>
      <c r="B234" s="59"/>
      <c r="C234" s="62"/>
      <c r="D234" s="36" t="s">
        <v>3</v>
      </c>
      <c r="E234" s="10" t="s">
        <v>61</v>
      </c>
      <c r="F234" s="10" t="s">
        <v>58</v>
      </c>
      <c r="G234" s="10" t="s">
        <v>59</v>
      </c>
      <c r="H234" s="10" t="s">
        <v>60</v>
      </c>
      <c r="I234" s="10" t="s">
        <v>147</v>
      </c>
      <c r="J234" s="11">
        <v>738330</v>
      </c>
      <c r="K234" s="11"/>
      <c r="L234" s="11"/>
      <c r="M234" s="38"/>
    </row>
    <row r="235" spans="1:13" ht="55.15" customHeight="1" x14ac:dyDescent="0.25">
      <c r="A235" s="56"/>
      <c r="B235" s="59"/>
      <c r="C235" s="62"/>
      <c r="D235" s="36" t="s">
        <v>4</v>
      </c>
      <c r="E235" s="10" t="s">
        <v>61</v>
      </c>
      <c r="F235" s="10" t="s">
        <v>58</v>
      </c>
      <c r="G235" s="10" t="s">
        <v>59</v>
      </c>
      <c r="H235" s="10" t="s">
        <v>60</v>
      </c>
      <c r="I235" s="10" t="s">
        <v>147</v>
      </c>
      <c r="J235" s="11"/>
      <c r="K235" s="11"/>
      <c r="L235" s="11"/>
      <c r="M235" s="38"/>
    </row>
    <row r="236" spans="1:13" ht="55.15" customHeight="1" x14ac:dyDescent="0.25">
      <c r="A236" s="56"/>
      <c r="B236" s="59"/>
      <c r="C236" s="62"/>
      <c r="D236" s="36" t="s">
        <v>5</v>
      </c>
      <c r="E236" s="9"/>
      <c r="F236" s="9"/>
      <c r="G236" s="9"/>
      <c r="H236" s="9"/>
      <c r="I236" s="9"/>
      <c r="J236" s="11"/>
      <c r="K236" s="11"/>
      <c r="L236" s="11"/>
      <c r="M236" s="38"/>
    </row>
    <row r="237" spans="1:13" ht="55.15" customHeight="1" x14ac:dyDescent="0.25">
      <c r="A237" s="57"/>
      <c r="B237" s="60"/>
      <c r="C237" s="63"/>
      <c r="D237" s="12" t="s">
        <v>6</v>
      </c>
      <c r="E237" s="9"/>
      <c r="F237" s="9"/>
      <c r="G237" s="9"/>
      <c r="H237" s="9"/>
      <c r="I237" s="9"/>
      <c r="J237" s="3">
        <f t="shared" ref="J237:L237" si="76">J233+J234+J235+J236</f>
        <v>738330</v>
      </c>
      <c r="K237" s="3">
        <f t="shared" si="76"/>
        <v>0</v>
      </c>
      <c r="L237" s="3">
        <f t="shared" si="76"/>
        <v>0</v>
      </c>
      <c r="M237" s="38"/>
    </row>
    <row r="238" spans="1:13" ht="55.15" customHeight="1" x14ac:dyDescent="0.25">
      <c r="A238" s="55">
        <v>51</v>
      </c>
      <c r="B238" s="58" t="s">
        <v>148</v>
      </c>
      <c r="C238" s="61" t="s">
        <v>10</v>
      </c>
      <c r="D238" s="37" t="s">
        <v>37</v>
      </c>
      <c r="E238" s="10" t="s">
        <v>61</v>
      </c>
      <c r="F238" s="10" t="s">
        <v>58</v>
      </c>
      <c r="G238" s="10" t="s">
        <v>59</v>
      </c>
      <c r="H238" s="10" t="s">
        <v>60</v>
      </c>
      <c r="I238" s="10" t="s">
        <v>149</v>
      </c>
      <c r="J238" s="11"/>
      <c r="K238" s="11"/>
      <c r="L238" s="11"/>
      <c r="M238" s="38"/>
    </row>
    <row r="239" spans="1:13" ht="55.15" customHeight="1" x14ac:dyDescent="0.25">
      <c r="A239" s="56"/>
      <c r="B239" s="59"/>
      <c r="C239" s="62"/>
      <c r="D239" s="36" t="s">
        <v>3</v>
      </c>
      <c r="E239" s="10" t="s">
        <v>61</v>
      </c>
      <c r="F239" s="10" t="s">
        <v>58</v>
      </c>
      <c r="G239" s="10" t="s">
        <v>59</v>
      </c>
      <c r="H239" s="10" t="s">
        <v>60</v>
      </c>
      <c r="I239" s="10" t="s">
        <v>149</v>
      </c>
      <c r="J239" s="11"/>
      <c r="K239" s="11"/>
      <c r="L239" s="11"/>
      <c r="M239" s="38"/>
    </row>
    <row r="240" spans="1:13" ht="55.15" customHeight="1" x14ac:dyDescent="0.25">
      <c r="A240" s="56"/>
      <c r="B240" s="59"/>
      <c r="C240" s="62"/>
      <c r="D240" s="36" t="s">
        <v>4</v>
      </c>
      <c r="E240" s="10" t="s">
        <v>61</v>
      </c>
      <c r="F240" s="10" t="s">
        <v>58</v>
      </c>
      <c r="G240" s="10" t="s">
        <v>59</v>
      </c>
      <c r="H240" s="10" t="s">
        <v>60</v>
      </c>
      <c r="I240" s="10" t="s">
        <v>149</v>
      </c>
      <c r="J240" s="11">
        <f>40000+200000+100000</f>
        <v>340000</v>
      </c>
      <c r="K240" s="11"/>
      <c r="L240" s="11"/>
      <c r="M240" s="38"/>
    </row>
    <row r="241" spans="1:13" ht="55.15" customHeight="1" x14ac:dyDescent="0.25">
      <c r="A241" s="56"/>
      <c r="B241" s="59"/>
      <c r="C241" s="62"/>
      <c r="D241" s="36" t="s">
        <v>5</v>
      </c>
      <c r="E241" s="9"/>
      <c r="F241" s="9"/>
      <c r="G241" s="9"/>
      <c r="H241" s="9"/>
      <c r="I241" s="9"/>
      <c r="J241" s="11"/>
      <c r="K241" s="11"/>
      <c r="L241" s="11"/>
      <c r="M241" s="38"/>
    </row>
    <row r="242" spans="1:13" ht="55.15" customHeight="1" x14ac:dyDescent="0.25">
      <c r="A242" s="57"/>
      <c r="B242" s="60"/>
      <c r="C242" s="63"/>
      <c r="D242" s="12" t="s">
        <v>6</v>
      </c>
      <c r="E242" s="9"/>
      <c r="F242" s="9"/>
      <c r="G242" s="9"/>
      <c r="H242" s="9"/>
      <c r="I242" s="9"/>
      <c r="J242" s="3">
        <f t="shared" ref="J242:L242" si="77">J238+J239+J240+J241</f>
        <v>340000</v>
      </c>
      <c r="K242" s="3">
        <f t="shared" si="77"/>
        <v>0</v>
      </c>
      <c r="L242" s="3">
        <f t="shared" si="77"/>
        <v>0</v>
      </c>
      <c r="M242" s="38"/>
    </row>
    <row r="243" spans="1:13" ht="55.15" customHeight="1" x14ac:dyDescent="0.25">
      <c r="A243" s="55">
        <v>52</v>
      </c>
      <c r="B243" s="58" t="s">
        <v>150</v>
      </c>
      <c r="C243" s="61" t="s">
        <v>10</v>
      </c>
      <c r="D243" s="37" t="s">
        <v>37</v>
      </c>
      <c r="E243" s="10" t="s">
        <v>61</v>
      </c>
      <c r="F243" s="10" t="s">
        <v>58</v>
      </c>
      <c r="G243" s="10" t="s">
        <v>59</v>
      </c>
      <c r="H243" s="10" t="s">
        <v>60</v>
      </c>
      <c r="I243" s="10" t="s">
        <v>151</v>
      </c>
      <c r="J243" s="11"/>
      <c r="K243" s="11"/>
      <c r="L243" s="11"/>
      <c r="M243" s="38"/>
    </row>
    <row r="244" spans="1:13" ht="55.15" customHeight="1" x14ac:dyDescent="0.25">
      <c r="A244" s="56"/>
      <c r="B244" s="59"/>
      <c r="C244" s="62"/>
      <c r="D244" s="36" t="s">
        <v>3</v>
      </c>
      <c r="E244" s="10" t="s">
        <v>61</v>
      </c>
      <c r="F244" s="10" t="s">
        <v>58</v>
      </c>
      <c r="G244" s="10" t="s">
        <v>59</v>
      </c>
      <c r="H244" s="10" t="s">
        <v>60</v>
      </c>
      <c r="I244" s="10" t="s">
        <v>151</v>
      </c>
      <c r="J244" s="11"/>
      <c r="K244" s="11"/>
      <c r="L244" s="11"/>
      <c r="M244" s="38"/>
    </row>
    <row r="245" spans="1:13" ht="55.15" customHeight="1" x14ac:dyDescent="0.25">
      <c r="A245" s="56"/>
      <c r="B245" s="59"/>
      <c r="C245" s="62"/>
      <c r="D245" s="36" t="s">
        <v>4</v>
      </c>
      <c r="E245" s="10" t="s">
        <v>61</v>
      </c>
      <c r="F245" s="10" t="s">
        <v>58</v>
      </c>
      <c r="G245" s="10" t="s">
        <v>59</v>
      </c>
      <c r="H245" s="10" t="s">
        <v>60</v>
      </c>
      <c r="I245" s="10" t="s">
        <v>151</v>
      </c>
      <c r="J245" s="11">
        <f>1000000+68000</f>
        <v>1068000</v>
      </c>
      <c r="K245" s="11"/>
      <c r="L245" s="11"/>
      <c r="M245" s="38"/>
    </row>
    <row r="246" spans="1:13" ht="55.15" customHeight="1" x14ac:dyDescent="0.25">
      <c r="A246" s="56"/>
      <c r="B246" s="59"/>
      <c r="C246" s="62"/>
      <c r="D246" s="36" t="s">
        <v>5</v>
      </c>
      <c r="E246" s="9"/>
      <c r="F246" s="9"/>
      <c r="G246" s="9"/>
      <c r="H246" s="9"/>
      <c r="I246" s="9"/>
      <c r="J246" s="11"/>
      <c r="K246" s="11"/>
      <c r="L246" s="11"/>
      <c r="M246" s="38"/>
    </row>
    <row r="247" spans="1:13" ht="55.15" customHeight="1" x14ac:dyDescent="0.25">
      <c r="A247" s="57"/>
      <c r="B247" s="60"/>
      <c r="C247" s="63"/>
      <c r="D247" s="12" t="s">
        <v>6</v>
      </c>
      <c r="E247" s="9"/>
      <c r="F247" s="9"/>
      <c r="G247" s="9"/>
      <c r="H247" s="9"/>
      <c r="I247" s="9"/>
      <c r="J247" s="3">
        <f t="shared" ref="J247:L247" si="78">J243+J244+J245+J246</f>
        <v>1068000</v>
      </c>
      <c r="K247" s="3">
        <f t="shared" si="78"/>
        <v>0</v>
      </c>
      <c r="L247" s="3">
        <f t="shared" si="78"/>
        <v>0</v>
      </c>
      <c r="M247" s="38"/>
    </row>
    <row r="248" spans="1:13" ht="55.15" customHeight="1" x14ac:dyDescent="0.25">
      <c r="A248" s="55">
        <v>53</v>
      </c>
      <c r="B248" s="58" t="s">
        <v>152</v>
      </c>
      <c r="C248" s="61" t="s">
        <v>10</v>
      </c>
      <c r="D248" s="40" t="s">
        <v>37</v>
      </c>
      <c r="E248" s="10" t="s">
        <v>61</v>
      </c>
      <c r="F248" s="10" t="s">
        <v>58</v>
      </c>
      <c r="G248" s="10" t="s">
        <v>59</v>
      </c>
      <c r="H248" s="10" t="s">
        <v>60</v>
      </c>
      <c r="I248" s="10" t="s">
        <v>153</v>
      </c>
      <c r="J248" s="11"/>
      <c r="K248" s="11"/>
      <c r="L248" s="11"/>
      <c r="M248" s="41"/>
    </row>
    <row r="249" spans="1:13" ht="55.15" customHeight="1" x14ac:dyDescent="0.25">
      <c r="A249" s="56"/>
      <c r="B249" s="59"/>
      <c r="C249" s="62"/>
      <c r="D249" s="39" t="s">
        <v>3</v>
      </c>
      <c r="E249" s="10" t="s">
        <v>61</v>
      </c>
      <c r="F249" s="10" t="s">
        <v>58</v>
      </c>
      <c r="G249" s="10" t="s">
        <v>59</v>
      </c>
      <c r="H249" s="10" t="s">
        <v>60</v>
      </c>
      <c r="I249" s="10" t="s">
        <v>153</v>
      </c>
      <c r="J249" s="11"/>
      <c r="K249" s="11"/>
      <c r="L249" s="11"/>
      <c r="M249" s="41"/>
    </row>
    <row r="250" spans="1:13" ht="55.15" customHeight="1" x14ac:dyDescent="0.25">
      <c r="A250" s="56"/>
      <c r="B250" s="59"/>
      <c r="C250" s="62"/>
      <c r="D250" s="39" t="s">
        <v>4</v>
      </c>
      <c r="E250" s="10" t="s">
        <v>61</v>
      </c>
      <c r="F250" s="10" t="s">
        <v>58</v>
      </c>
      <c r="G250" s="10" t="s">
        <v>59</v>
      </c>
      <c r="H250" s="10" t="s">
        <v>60</v>
      </c>
      <c r="I250" s="10" t="s">
        <v>153</v>
      </c>
      <c r="J250" s="11">
        <v>40000</v>
      </c>
      <c r="K250" s="11"/>
      <c r="L250" s="11"/>
      <c r="M250" s="41"/>
    </row>
    <row r="251" spans="1:13" ht="55.15" customHeight="1" x14ac:dyDescent="0.25">
      <c r="A251" s="56"/>
      <c r="B251" s="59"/>
      <c r="C251" s="62"/>
      <c r="D251" s="39" t="s">
        <v>5</v>
      </c>
      <c r="E251" s="9"/>
      <c r="F251" s="9"/>
      <c r="G251" s="9"/>
      <c r="H251" s="9"/>
      <c r="I251" s="9"/>
      <c r="J251" s="11"/>
      <c r="K251" s="11"/>
      <c r="L251" s="11"/>
      <c r="M251" s="41"/>
    </row>
    <row r="252" spans="1:13" ht="55.15" customHeight="1" x14ac:dyDescent="0.25">
      <c r="A252" s="57"/>
      <c r="B252" s="60"/>
      <c r="C252" s="63"/>
      <c r="D252" s="12" t="s">
        <v>6</v>
      </c>
      <c r="E252" s="9"/>
      <c r="F252" s="9"/>
      <c r="G252" s="9"/>
      <c r="H252" s="9"/>
      <c r="I252" s="9"/>
      <c r="J252" s="3">
        <f t="shared" ref="J252:L252" si="79">J248+J249+J250+J251</f>
        <v>40000</v>
      </c>
      <c r="K252" s="3">
        <f t="shared" si="79"/>
        <v>0</v>
      </c>
      <c r="L252" s="3">
        <f t="shared" si="79"/>
        <v>0</v>
      </c>
      <c r="M252" s="41"/>
    </row>
    <row r="253" spans="1:13" ht="55.15" customHeight="1" x14ac:dyDescent="0.25">
      <c r="A253" s="55">
        <v>54</v>
      </c>
      <c r="B253" s="58" t="s">
        <v>152</v>
      </c>
      <c r="C253" s="61" t="s">
        <v>10</v>
      </c>
      <c r="D253" s="40" t="s">
        <v>37</v>
      </c>
      <c r="E253" s="10" t="s">
        <v>61</v>
      </c>
      <c r="F253" s="10" t="s">
        <v>58</v>
      </c>
      <c r="G253" s="10" t="s">
        <v>59</v>
      </c>
      <c r="H253" s="10" t="s">
        <v>60</v>
      </c>
      <c r="I253" s="10" t="s">
        <v>154</v>
      </c>
      <c r="J253" s="11"/>
      <c r="K253" s="11"/>
      <c r="L253" s="11"/>
      <c r="M253" s="41"/>
    </row>
    <row r="254" spans="1:13" ht="55.15" customHeight="1" x14ac:dyDescent="0.25">
      <c r="A254" s="56"/>
      <c r="B254" s="59"/>
      <c r="C254" s="62"/>
      <c r="D254" s="39" t="s">
        <v>3</v>
      </c>
      <c r="E254" s="10" t="s">
        <v>61</v>
      </c>
      <c r="F254" s="10" t="s">
        <v>58</v>
      </c>
      <c r="G254" s="10" t="s">
        <v>59</v>
      </c>
      <c r="H254" s="10" t="s">
        <v>60</v>
      </c>
      <c r="I254" s="10" t="s">
        <v>154</v>
      </c>
      <c r="J254" s="11">
        <v>2100000</v>
      </c>
      <c r="K254" s="11"/>
      <c r="L254" s="11"/>
      <c r="M254" s="41"/>
    </row>
    <row r="255" spans="1:13" ht="55.15" customHeight="1" x14ac:dyDescent="0.25">
      <c r="A255" s="56"/>
      <c r="B255" s="59"/>
      <c r="C255" s="62"/>
      <c r="D255" s="39" t="s">
        <v>4</v>
      </c>
      <c r="E255" s="10" t="s">
        <v>61</v>
      </c>
      <c r="F255" s="10" t="s">
        <v>58</v>
      </c>
      <c r="G255" s="10" t="s">
        <v>59</v>
      </c>
      <c r="H255" s="10" t="s">
        <v>60</v>
      </c>
      <c r="I255" s="10" t="s">
        <v>154</v>
      </c>
      <c r="J255" s="11">
        <v>134043</v>
      </c>
      <c r="K255" s="11"/>
      <c r="L255" s="11"/>
      <c r="M255" s="41"/>
    </row>
    <row r="256" spans="1:13" ht="55.15" customHeight="1" x14ac:dyDescent="0.25">
      <c r="A256" s="56"/>
      <c r="B256" s="59"/>
      <c r="C256" s="62"/>
      <c r="D256" s="39" t="s">
        <v>5</v>
      </c>
      <c r="E256" s="9"/>
      <c r="F256" s="9"/>
      <c r="G256" s="9"/>
      <c r="H256" s="9"/>
      <c r="I256" s="9"/>
      <c r="J256" s="11"/>
      <c r="K256" s="11"/>
      <c r="L256" s="11"/>
      <c r="M256" s="41"/>
    </row>
    <row r="257" spans="1:14" ht="55.15" customHeight="1" x14ac:dyDescent="0.25">
      <c r="A257" s="57"/>
      <c r="B257" s="60"/>
      <c r="C257" s="63"/>
      <c r="D257" s="12" t="s">
        <v>6</v>
      </c>
      <c r="E257" s="9"/>
      <c r="F257" s="9"/>
      <c r="G257" s="9"/>
      <c r="H257" s="9"/>
      <c r="I257" s="9"/>
      <c r="J257" s="3">
        <f t="shared" ref="J257:L257" si="80">J253+J254+J255+J256</f>
        <v>2234043</v>
      </c>
      <c r="K257" s="3">
        <f t="shared" si="80"/>
        <v>0</v>
      </c>
      <c r="L257" s="3">
        <f t="shared" si="80"/>
        <v>0</v>
      </c>
      <c r="M257" s="41"/>
    </row>
    <row r="258" spans="1:14" ht="55.15" customHeight="1" x14ac:dyDescent="0.25">
      <c r="A258" s="55">
        <v>55</v>
      </c>
      <c r="B258" s="58" t="s">
        <v>156</v>
      </c>
      <c r="C258" s="61" t="s">
        <v>10</v>
      </c>
      <c r="D258" s="44" t="s">
        <v>37</v>
      </c>
      <c r="E258" s="10" t="s">
        <v>61</v>
      </c>
      <c r="F258" s="10" t="s">
        <v>58</v>
      </c>
      <c r="G258" s="10" t="s">
        <v>59</v>
      </c>
      <c r="H258" s="10" t="s">
        <v>60</v>
      </c>
      <c r="I258" s="84" t="s">
        <v>157</v>
      </c>
      <c r="J258" s="11"/>
      <c r="K258" s="11"/>
      <c r="L258" s="11"/>
      <c r="M258" s="42"/>
    </row>
    <row r="259" spans="1:14" ht="55.15" customHeight="1" x14ac:dyDescent="0.25">
      <c r="A259" s="56"/>
      <c r="B259" s="59"/>
      <c r="C259" s="62"/>
      <c r="D259" s="43" t="s">
        <v>3</v>
      </c>
      <c r="E259" s="10" t="s">
        <v>61</v>
      </c>
      <c r="F259" s="10" t="s">
        <v>58</v>
      </c>
      <c r="G259" s="10" t="s">
        <v>59</v>
      </c>
      <c r="H259" s="10" t="s">
        <v>60</v>
      </c>
      <c r="I259" s="84" t="s">
        <v>157</v>
      </c>
      <c r="J259" s="11"/>
      <c r="K259" s="11"/>
      <c r="L259" s="11"/>
      <c r="M259" s="42"/>
    </row>
    <row r="260" spans="1:14" ht="55.15" customHeight="1" x14ac:dyDescent="0.25">
      <c r="A260" s="56"/>
      <c r="B260" s="59"/>
      <c r="C260" s="62"/>
      <c r="D260" s="43" t="s">
        <v>4</v>
      </c>
      <c r="E260" s="10" t="s">
        <v>61</v>
      </c>
      <c r="F260" s="10" t="s">
        <v>58</v>
      </c>
      <c r="G260" s="10" t="s">
        <v>59</v>
      </c>
      <c r="H260" s="10" t="s">
        <v>60</v>
      </c>
      <c r="I260" s="84" t="s">
        <v>157</v>
      </c>
      <c r="J260" s="11">
        <v>149980</v>
      </c>
      <c r="K260" s="11"/>
      <c r="L260" s="11"/>
      <c r="M260" s="42"/>
    </row>
    <row r="261" spans="1:14" ht="55.15" customHeight="1" x14ac:dyDescent="0.25">
      <c r="A261" s="56"/>
      <c r="B261" s="59"/>
      <c r="C261" s="62"/>
      <c r="D261" s="43" t="s">
        <v>5</v>
      </c>
      <c r="E261" s="9"/>
      <c r="F261" s="9"/>
      <c r="G261" s="9"/>
      <c r="H261" s="9"/>
      <c r="I261" s="9"/>
      <c r="J261" s="11"/>
      <c r="K261" s="11"/>
      <c r="L261" s="11"/>
      <c r="M261" s="42"/>
    </row>
    <row r="262" spans="1:14" ht="55.15" customHeight="1" x14ac:dyDescent="0.25">
      <c r="A262" s="57"/>
      <c r="B262" s="60"/>
      <c r="C262" s="63"/>
      <c r="D262" s="12" t="s">
        <v>6</v>
      </c>
      <c r="E262" s="9"/>
      <c r="F262" s="9"/>
      <c r="G262" s="9"/>
      <c r="H262" s="9"/>
      <c r="I262" s="9"/>
      <c r="J262" s="3">
        <f t="shared" ref="J262:L262" si="81">J258+J259+J260+J261</f>
        <v>149980</v>
      </c>
      <c r="K262" s="3">
        <f t="shared" si="81"/>
        <v>0</v>
      </c>
      <c r="L262" s="3">
        <f t="shared" si="81"/>
        <v>0</v>
      </c>
      <c r="M262" s="42"/>
    </row>
    <row r="263" spans="1:14" ht="55.15" customHeight="1" x14ac:dyDescent="0.25">
      <c r="A263" s="55"/>
      <c r="B263" s="77" t="s">
        <v>17</v>
      </c>
      <c r="C263" s="80"/>
      <c r="D263" s="4" t="s">
        <v>108</v>
      </c>
      <c r="E263" s="9"/>
      <c r="F263" s="9"/>
      <c r="G263" s="9"/>
      <c r="H263" s="9"/>
      <c r="I263" s="9"/>
      <c r="J263" s="3">
        <f>J264+J265+J266+J267</f>
        <v>324752471.76999998</v>
      </c>
      <c r="K263" s="3">
        <f t="shared" ref="K263:L263" si="82">K264+K265+K266+K267</f>
        <v>124414171.41</v>
      </c>
      <c r="L263" s="3">
        <f t="shared" si="82"/>
        <v>128205825.50999999</v>
      </c>
      <c r="M263" s="74"/>
      <c r="N263" s="20"/>
    </row>
    <row r="264" spans="1:14" ht="35.25" customHeight="1" x14ac:dyDescent="0.25">
      <c r="A264" s="56"/>
      <c r="B264" s="78"/>
      <c r="C264" s="81"/>
      <c r="D264" s="24" t="s">
        <v>37</v>
      </c>
      <c r="E264" s="10"/>
      <c r="F264" s="10"/>
      <c r="G264" s="10"/>
      <c r="H264" s="10"/>
      <c r="I264" s="10"/>
      <c r="J264" s="11">
        <f>J128+J133+J154+J163+J173+J178+J193+J183+J188+J213+J218+J208+J203+J198+J168+J228</f>
        <v>26282088.140000001</v>
      </c>
      <c r="K264" s="11">
        <f t="shared" ref="K264:L264" si="83">K128+K133+K154+K163+K173+K178+K193+K183+K188+K213+K218+K208+K203+K198+K168</f>
        <v>1762303.81</v>
      </c>
      <c r="L264" s="11">
        <f t="shared" si="83"/>
        <v>1818970.81</v>
      </c>
      <c r="M264" s="75"/>
    </row>
    <row r="265" spans="1:14" ht="40.5" customHeight="1" x14ac:dyDescent="0.25">
      <c r="A265" s="56"/>
      <c r="B265" s="78"/>
      <c r="C265" s="81"/>
      <c r="D265" s="25" t="s">
        <v>3</v>
      </c>
      <c r="E265" s="8"/>
      <c r="F265" s="8"/>
      <c r="G265" s="8"/>
      <c r="H265" s="8"/>
      <c r="I265" s="8"/>
      <c r="J265" s="11">
        <f>J12+J16+J20+J24+J28+J32+J36+J40+J44+J48+J52+J64+J68+J72+J76+J80+J84+J88+J92+J96+J100+J104+J108+J112+J116+J120+J124+J129+J134+J138+J142+J146+J150+J155+J159+J164+J174+J179+J169+J184+J189+J204+J214+J219+J60+J56+J194+J209+J199+J229+J234+J254</f>
        <v>148583304.05000001</v>
      </c>
      <c r="K265" s="11">
        <f t="shared" ref="K265:L265" si="84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65" s="11">
        <f t="shared" si="84"/>
        <v>27218906.91</v>
      </c>
      <c r="M265" s="75"/>
    </row>
    <row r="266" spans="1:14" ht="29.25" customHeight="1" x14ac:dyDescent="0.25">
      <c r="A266" s="56"/>
      <c r="B266" s="78"/>
      <c r="C266" s="81"/>
      <c r="D266" s="25" t="s">
        <v>4</v>
      </c>
      <c r="E266" s="8"/>
      <c r="F266" s="8"/>
      <c r="G266" s="8"/>
      <c r="H266" s="8"/>
      <c r="I266" s="8"/>
      <c r="J266" s="11">
        <f>J13+J17+J21+J25+J29+J33+J37+J41+J45+J49+J53+J65+J69+J73+J77+J81+J85+J89+J93+J97+J101+J105+J109+J113+J117+J121+J125+J130+J135+J139+J143+J147+J151+J156+J160+J165+J175+J180+J195+J200+J170+J185+J190+J205+J210+J215+J220+J225+J230+J240+J245+J250+J255+J260</f>
        <v>149887079.58000001</v>
      </c>
      <c r="K266" s="11">
        <f t="shared" ref="K266:L266" si="85">K13+K17+K21+K25+K29+K33+K37+K41+K45+K49+K53+K65+K69+K73+K77+K81+K85+K89+K93+K97+K101+K105+K109+K113+K117+K121+K125+K130+K135+K139+K143+K147+K151+K156+K160+K165+K175+K180+K195+K200+K170+K185+K190+K205+K210+K215+K220+K225+K230+K240+K245+K250</f>
        <v>97539884.819999993</v>
      </c>
      <c r="L266" s="11">
        <f t="shared" si="85"/>
        <v>99167947.789999992</v>
      </c>
      <c r="M266" s="75"/>
    </row>
    <row r="267" spans="1:14" ht="55.15" customHeight="1" x14ac:dyDescent="0.25">
      <c r="A267" s="57"/>
      <c r="B267" s="79"/>
      <c r="C267" s="82"/>
      <c r="D267" s="25" t="s">
        <v>5</v>
      </c>
      <c r="E267" s="8"/>
      <c r="F267" s="8"/>
      <c r="G267" s="8"/>
      <c r="H267" s="8"/>
      <c r="I267" s="8"/>
      <c r="J267" s="11">
        <f>J14+J18+J22+J26+J30+J34+J38+J42+J46+J50+J54+J66+J70+J74+J78+J82+J86+J90+J94+J98+J102+J106+J110+J114+J118+J122+J126+J131+J136+J140+J144+J148+J152+J157+J161+J166+J176+J181+J216+J221</f>
        <v>0</v>
      </c>
      <c r="K267" s="11">
        <f t="shared" ref="K267:L267" si="86">K14+K18+K22+K26+K30+K34+K38+K42+K46+K50+K54+K66+K70+K74+K78+K82+K86+K90+K94+K98+K102+K106+K110+K114+K118+K122+K126+K131+K136+K140+K144+K148+K152+K157+K161+K166+K176+K181+K216+K221</f>
        <v>0</v>
      </c>
      <c r="L267" s="11">
        <f t="shared" si="86"/>
        <v>0</v>
      </c>
      <c r="M267" s="76"/>
    </row>
    <row r="268" spans="1:14" ht="55.15" customHeight="1" x14ac:dyDescent="0.25">
      <c r="J268" s="20"/>
      <c r="K268" s="20"/>
      <c r="L268" s="20"/>
    </row>
    <row r="269" spans="1:14" ht="55.15" customHeight="1" x14ac:dyDescent="0.25">
      <c r="J269" s="20"/>
      <c r="K269" s="20"/>
      <c r="L269" s="20"/>
    </row>
  </sheetData>
  <autoFilter ref="B10:M95" xr:uid="{00000000-0009-0000-0000-000000000000}"/>
  <mergeCells count="240">
    <mergeCell ref="A258:A262"/>
    <mergeCell ref="B258:B262"/>
    <mergeCell ref="C258:C262"/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63:A267"/>
    <mergeCell ref="A233:A237"/>
    <mergeCell ref="B233:B237"/>
    <mergeCell ref="C233:C237"/>
    <mergeCell ref="A238:A242"/>
    <mergeCell ref="B238:B242"/>
    <mergeCell ref="C238:C242"/>
    <mergeCell ref="A243:A247"/>
    <mergeCell ref="B243:B247"/>
    <mergeCell ref="C243:C247"/>
    <mergeCell ref="A248:A252"/>
    <mergeCell ref="B248:B252"/>
    <mergeCell ref="C248:C252"/>
    <mergeCell ref="A253:A257"/>
    <mergeCell ref="B253:B257"/>
    <mergeCell ref="C253:C257"/>
    <mergeCell ref="C92:C95"/>
    <mergeCell ref="B44:B47"/>
    <mergeCell ref="B32:B35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B203:B207"/>
    <mergeCell ref="C203:C207"/>
    <mergeCell ref="A203:A20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96:A99"/>
    <mergeCell ref="A100:A103"/>
    <mergeCell ref="A112:A115"/>
    <mergeCell ref="A116:A119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B183:B187"/>
    <mergeCell ref="C183:C187"/>
    <mergeCell ref="M183:M187"/>
    <mergeCell ref="B188:B192"/>
    <mergeCell ref="C188:C192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M188:M192"/>
    <mergeCell ref="C104:C107"/>
    <mergeCell ref="M150:M153"/>
    <mergeCell ref="B108:B111"/>
    <mergeCell ref="M154:M158"/>
    <mergeCell ref="M263:M267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63:B267"/>
    <mergeCell ref="C263:C267"/>
    <mergeCell ref="B168:B172"/>
    <mergeCell ref="C168:C172"/>
    <mergeCell ref="M168:M172"/>
    <mergeCell ref="B198:B202"/>
    <mergeCell ref="C198:C202"/>
    <mergeCell ref="M198:M202"/>
    <mergeCell ref="M193:M197"/>
    <mergeCell ref="C100:C103"/>
    <mergeCell ref="M52:M55"/>
    <mergeCell ref="C68:C71"/>
    <mergeCell ref="C76:C79"/>
    <mergeCell ref="M68:M71"/>
    <mergeCell ref="M96:M99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C36:C39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C80:C83"/>
    <mergeCell ref="B100:B103"/>
    <mergeCell ref="B96:B99"/>
    <mergeCell ref="C64:C67"/>
    <mergeCell ref="B68:B71"/>
    <mergeCell ref="B64:B67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52:B55"/>
    <mergeCell ref="M92:M95"/>
    <mergeCell ref="M88:M91"/>
    <mergeCell ref="M84:M87"/>
    <mergeCell ref="C88:C91"/>
    <mergeCell ref="B84:B87"/>
    <mergeCell ref="B92:B95"/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2023-05-15T12:33:18Z</cp:lastPrinted>
  <dcterms:created xsi:type="dcterms:W3CDTF">2011-06-15T13:58:56Z</dcterms:created>
  <dcterms:modified xsi:type="dcterms:W3CDTF">2023-12-12T12:18:10Z</dcterms:modified>
</cp:coreProperties>
</file>