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24 год пгт Погар\003 Март\"/>
    </mc:Choice>
  </mc:AlternateContent>
  <xr:revisionPtr revIDLastSave="0" documentId="13_ncr:1_{89AA099F-4A90-4BE8-B939-501D5E4DF4A1}" xr6:coauthVersionLast="47" xr6:coauthVersionMax="47" xr10:uidLastSave="{00000000-0000-0000-0000-000000000000}"/>
  <bookViews>
    <workbookView xWindow="-120" yWindow="-120" windowWidth="29040" windowHeight="15840" tabRatio="804" activeTab="4" xr2:uid="{00000000-000D-0000-FFFF-FFFF00000000}"/>
  </bookViews>
  <sheets>
    <sheet name="Решение" sheetId="1" r:id="rId1"/>
    <sheet name="Прил 1 (ВСР3)" sheetId="10" r:id="rId2"/>
    <sheet name="Прил 2 (ФСР4)" sheetId="12" r:id="rId3"/>
    <sheet name="Прил 3 (ПСР5)" sheetId="11" r:id="rId4"/>
    <sheet name="Прил 4 (Ист7)" sheetId="14" r:id="rId5"/>
  </sheets>
  <definedNames>
    <definedName name="_xlnm._FilterDatabase" localSheetId="1" hidden="1">'Прил 1 (ВСР3)'!#REF!</definedName>
    <definedName name="Print_Area" localSheetId="1">'Прил 1 (ВСР3)'!$A$1:$I$13</definedName>
    <definedName name="Print_Area" localSheetId="2">'Прил 2 (ФСР4)'!$A$1:$G$12</definedName>
    <definedName name="Print_Area" localSheetId="3">'Прил 3 (ПСР5)'!$A$1:$J$199</definedName>
    <definedName name="Print_Area" localSheetId="4">'Прил 4 (Ист7)'!$A$1:$I$29</definedName>
    <definedName name="Print_Area" localSheetId="0">Решение!$A$2:$D$54</definedName>
    <definedName name="Z_17BFC29D_51AB_4CA7_ADBA_6ABDCF828448_.wvu.PrintArea" localSheetId="0" hidden="1">Решение!$A$2:$B$45</definedName>
    <definedName name="Z_17BFC29D_51AB_4CA7_ADBA_6ABDCF828448_.wvu.Rows" localSheetId="0" hidden="1">Решение!#REF!</definedName>
    <definedName name="_xlnm.Print_Area" localSheetId="1">'Прил 1 (ВСР3)'!$A$1:$I$149</definedName>
    <definedName name="_xlnm.Print_Area" localSheetId="2">'Прил 2 (ФСР4)'!$A$1:$G$141</definedName>
    <definedName name="_xlnm.Print_Area" localSheetId="3">'Прил 3 (ПСР5)'!$A$1:$J$199</definedName>
    <definedName name="_xlnm.Print_Area" localSheetId="4">'Прил 4 (Ист7)'!$A$1:$I$29</definedName>
    <definedName name="_xlnm.Print_Area" localSheetId="0">Решение!$A$1:$D$54</definedName>
  </definedNames>
  <calcPr calcId="191029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1" l="1"/>
  <c r="I75" i="11"/>
  <c r="H75" i="11"/>
  <c r="G95" i="12"/>
  <c r="F95" i="12"/>
  <c r="E95" i="12"/>
  <c r="I100" i="10"/>
  <c r="H100" i="10"/>
  <c r="G100" i="10"/>
  <c r="G4" i="14" l="1"/>
  <c r="G3" i="14"/>
  <c r="G16" i="14" l="1"/>
  <c r="H16" i="14"/>
  <c r="I16" i="14"/>
  <c r="G23" i="14"/>
  <c r="G22" i="14" s="1"/>
  <c r="G21" i="14" s="1"/>
  <c r="H23" i="14"/>
  <c r="H22" i="14" s="1"/>
  <c r="H21" i="14" s="1"/>
  <c r="I23" i="14"/>
  <c r="I22" i="14" s="1"/>
  <c r="I21" i="14" s="1"/>
  <c r="G27" i="14"/>
  <c r="G26" i="14" s="1"/>
  <c r="G25" i="14" s="1"/>
  <c r="G20" i="14" s="1"/>
  <c r="G15" i="14" s="1"/>
  <c r="G29" i="14" s="1"/>
  <c r="H27" i="14"/>
  <c r="H26" i="14" s="1"/>
  <c r="H25" i="14" s="1"/>
  <c r="H20" i="14" s="1"/>
  <c r="H15" i="14" s="1"/>
  <c r="H29" i="14" s="1"/>
  <c r="I27" i="14"/>
  <c r="I26" i="14" s="1"/>
  <c r="I25" i="14" s="1"/>
  <c r="I20" i="14" s="1"/>
  <c r="I15" i="14" s="1"/>
  <c r="I29" i="14" s="1"/>
  <c r="C4" i="12" l="1"/>
  <c r="J51" i="11" l="1"/>
  <c r="I51" i="11"/>
  <c r="H51" i="11"/>
  <c r="H53" i="10"/>
  <c r="I53" i="10"/>
  <c r="G53" i="10"/>
  <c r="F16" i="12"/>
  <c r="F15" i="12" s="1"/>
  <c r="F14" i="12" s="1"/>
  <c r="G16" i="12"/>
  <c r="G15" i="12" s="1"/>
  <c r="G14" i="12" s="1"/>
  <c r="E16" i="12"/>
  <c r="E15" i="12" s="1"/>
  <c r="E14" i="12" s="1"/>
  <c r="G111" i="12"/>
  <c r="G110" i="12" s="1"/>
  <c r="G108" i="12"/>
  <c r="G107" i="12" s="1"/>
  <c r="F111" i="12"/>
  <c r="F110" i="12" s="1"/>
  <c r="F108" i="12"/>
  <c r="F107" i="12" s="1"/>
  <c r="E111" i="12"/>
  <c r="E110" i="12" s="1"/>
  <c r="E108" i="12"/>
  <c r="E107" i="12" s="1"/>
  <c r="G113" i="10"/>
  <c r="G112" i="10" s="1"/>
  <c r="G116" i="10"/>
  <c r="G115" i="10" s="1"/>
  <c r="I116" i="10"/>
  <c r="I115" i="10" s="1"/>
  <c r="H116" i="10"/>
  <c r="H115" i="10" s="1"/>
  <c r="I113" i="10"/>
  <c r="I112" i="10" s="1"/>
  <c r="H113" i="10"/>
  <c r="H112" i="10" s="1"/>
  <c r="J190" i="11" l="1"/>
  <c r="J189" i="11" s="1"/>
  <c r="I190" i="11"/>
  <c r="I189" i="11" s="1"/>
  <c r="H190" i="11"/>
  <c r="H189" i="11" s="1"/>
  <c r="G33" i="12"/>
  <c r="G32" i="12" s="1"/>
  <c r="F33" i="12"/>
  <c r="F32" i="12" s="1"/>
  <c r="E33" i="12"/>
  <c r="E32" i="12" s="1"/>
  <c r="G139" i="12"/>
  <c r="G138" i="12" s="1"/>
  <c r="G137" i="12" s="1"/>
  <c r="G136" i="12" s="1"/>
  <c r="G134" i="12"/>
  <c r="G133" i="12" s="1"/>
  <c r="G132" i="12" s="1"/>
  <c r="G131" i="12" s="1"/>
  <c r="G129" i="12"/>
  <c r="G128" i="12" s="1"/>
  <c r="G126" i="12"/>
  <c r="G125" i="12" s="1"/>
  <c r="G121" i="12"/>
  <c r="G120" i="12" s="1"/>
  <c r="G119" i="12" s="1"/>
  <c r="G117" i="12"/>
  <c r="G116" i="12" s="1"/>
  <c r="G114" i="12"/>
  <c r="G113" i="12" s="1"/>
  <c r="G105" i="12"/>
  <c r="G104" i="12" s="1"/>
  <c r="G102" i="12"/>
  <c r="G100" i="12"/>
  <c r="G97" i="12"/>
  <c r="G94" i="12" s="1"/>
  <c r="G92" i="12"/>
  <c r="G91" i="12" s="1"/>
  <c r="G89" i="12"/>
  <c r="G87" i="12"/>
  <c r="G83" i="12"/>
  <c r="G82" i="12" s="1"/>
  <c r="G80" i="12"/>
  <c r="G79" i="12" s="1"/>
  <c r="G77" i="12"/>
  <c r="G75" i="12"/>
  <c r="G72" i="12"/>
  <c r="G71" i="12" s="1"/>
  <c r="G67" i="12"/>
  <c r="G66" i="12" s="1"/>
  <c r="G64" i="12"/>
  <c r="G63" i="12" s="1"/>
  <c r="G61" i="12"/>
  <c r="G60" i="12" s="1"/>
  <c r="G57" i="12"/>
  <c r="G56" i="12" s="1"/>
  <c r="G54" i="12"/>
  <c r="G53" i="12" s="1"/>
  <c r="G51" i="12"/>
  <c r="G50" i="12" s="1"/>
  <c r="G48" i="12"/>
  <c r="G47" i="12" s="1"/>
  <c r="G43" i="12"/>
  <c r="G41" i="12"/>
  <c r="G36" i="12"/>
  <c r="G35" i="12" s="1"/>
  <c r="G30" i="12"/>
  <c r="G29" i="12" s="1"/>
  <c r="G27" i="12"/>
  <c r="G26" i="12" s="1"/>
  <c r="G24" i="12"/>
  <c r="G23" i="12" s="1"/>
  <c r="G20" i="12"/>
  <c r="G19" i="12" s="1"/>
  <c r="G18" i="12" s="1"/>
  <c r="F139" i="12"/>
  <c r="F138" i="12" s="1"/>
  <c r="F137" i="12" s="1"/>
  <c r="F136" i="12" s="1"/>
  <c r="F134" i="12"/>
  <c r="F133" i="12" s="1"/>
  <c r="F132" i="12" s="1"/>
  <c r="F131" i="12" s="1"/>
  <c r="F129" i="12"/>
  <c r="F128" i="12" s="1"/>
  <c r="F126" i="12"/>
  <c r="F125" i="12" s="1"/>
  <c r="F121" i="12"/>
  <c r="F120" i="12" s="1"/>
  <c r="F119" i="12" s="1"/>
  <c r="F117" i="12"/>
  <c r="F116" i="12" s="1"/>
  <c r="F114" i="12"/>
  <c r="F113" i="12" s="1"/>
  <c r="F105" i="12"/>
  <c r="F104" i="12" s="1"/>
  <c r="F102" i="12"/>
  <c r="F100" i="12"/>
  <c r="F97" i="12"/>
  <c r="F94" i="12" s="1"/>
  <c r="F92" i="12"/>
  <c r="F91" i="12" s="1"/>
  <c r="F89" i="12"/>
  <c r="F87" i="12"/>
  <c r="F83" i="12"/>
  <c r="F82" i="12" s="1"/>
  <c r="F80" i="12"/>
  <c r="F79" i="12" s="1"/>
  <c r="F77" i="12"/>
  <c r="F75" i="12"/>
  <c r="F72" i="12"/>
  <c r="F71" i="12" s="1"/>
  <c r="F67" i="12"/>
  <c r="F66" i="12" s="1"/>
  <c r="F64" i="12"/>
  <c r="F63" i="12" s="1"/>
  <c r="F61" i="12"/>
  <c r="F60" i="12" s="1"/>
  <c r="F57" i="12"/>
  <c r="F56" i="12" s="1"/>
  <c r="F54" i="12"/>
  <c r="F53" i="12" s="1"/>
  <c r="F51" i="12"/>
  <c r="F50" i="12" s="1"/>
  <c r="F48" i="12"/>
  <c r="F47" i="12" s="1"/>
  <c r="F43" i="12"/>
  <c r="F41" i="12"/>
  <c r="F36" i="12"/>
  <c r="F35" i="12" s="1"/>
  <c r="F30" i="12"/>
  <c r="F29" i="12" s="1"/>
  <c r="F27" i="12"/>
  <c r="F26" i="12" s="1"/>
  <c r="F24" i="12"/>
  <c r="F23" i="12" s="1"/>
  <c r="F20" i="12"/>
  <c r="F19" i="12" s="1"/>
  <c r="F18" i="12" s="1"/>
  <c r="E20" i="12"/>
  <c r="E19" i="12" s="1"/>
  <c r="E18" i="12" s="1"/>
  <c r="E24" i="12"/>
  <c r="E23" i="12" s="1"/>
  <c r="E27" i="12"/>
  <c r="E26" i="12" s="1"/>
  <c r="E30" i="12"/>
  <c r="E29" i="12" s="1"/>
  <c r="E36" i="12"/>
  <c r="E35" i="12" s="1"/>
  <c r="E41" i="12"/>
  <c r="E43" i="12"/>
  <c r="E48" i="12"/>
  <c r="E47" i="12" s="1"/>
  <c r="E51" i="12"/>
  <c r="E50" i="12" s="1"/>
  <c r="E54" i="12"/>
  <c r="E53" i="12" s="1"/>
  <c r="E57" i="12"/>
  <c r="E56" i="12" s="1"/>
  <c r="E61" i="12"/>
  <c r="E60" i="12" s="1"/>
  <c r="E64" i="12"/>
  <c r="E63" i="12" s="1"/>
  <c r="E67" i="12"/>
  <c r="E66" i="12" s="1"/>
  <c r="E72" i="12"/>
  <c r="E71" i="12" s="1"/>
  <c r="E75" i="12"/>
  <c r="E77" i="12"/>
  <c r="E80" i="12"/>
  <c r="E79" i="12" s="1"/>
  <c r="E83" i="12"/>
  <c r="E82" i="12" s="1"/>
  <c r="E87" i="12"/>
  <c r="E89" i="12"/>
  <c r="E92" i="12"/>
  <c r="E91" i="12" s="1"/>
  <c r="E97" i="12"/>
  <c r="E94" i="12" s="1"/>
  <c r="E100" i="12"/>
  <c r="E102" i="12"/>
  <c r="E105" i="12"/>
  <c r="E104" i="12" s="1"/>
  <c r="E114" i="12"/>
  <c r="E113" i="12" s="1"/>
  <c r="E117" i="12"/>
  <c r="E116" i="12" s="1"/>
  <c r="E121" i="12"/>
  <c r="E120" i="12" s="1"/>
  <c r="E119" i="12" s="1"/>
  <c r="E126" i="12"/>
  <c r="E125" i="12" s="1"/>
  <c r="E129" i="12"/>
  <c r="E128" i="12" s="1"/>
  <c r="E134" i="12"/>
  <c r="E133" i="12" s="1"/>
  <c r="E132" i="12" s="1"/>
  <c r="E131" i="12" s="1"/>
  <c r="E139" i="12"/>
  <c r="E138" i="12" s="1"/>
  <c r="E137" i="12" s="1"/>
  <c r="E136" i="12" s="1"/>
  <c r="G74" i="12" l="1"/>
  <c r="G86" i="12"/>
  <c r="G99" i="12"/>
  <c r="F86" i="12"/>
  <c r="G40" i="12"/>
  <c r="G39" i="12" s="1"/>
  <c r="G38" i="12" s="1"/>
  <c r="E22" i="12"/>
  <c r="E13" i="12" s="1"/>
  <c r="F22" i="12"/>
  <c r="F13" i="12" s="1"/>
  <c r="G22" i="12"/>
  <c r="G13" i="12" s="1"/>
  <c r="F74" i="12"/>
  <c r="F70" i="12" s="1"/>
  <c r="E74" i="12"/>
  <c r="E70" i="12" s="1"/>
  <c r="G59" i="12"/>
  <c r="F46" i="12"/>
  <c r="E99" i="12"/>
  <c r="G124" i="12"/>
  <c r="G123" i="12" s="1"/>
  <c r="E40" i="12"/>
  <c r="E39" i="12" s="1"/>
  <c r="E38" i="12" s="1"/>
  <c r="F40" i="12"/>
  <c r="F39" i="12" s="1"/>
  <c r="F38" i="12" s="1"/>
  <c r="F99" i="12"/>
  <c r="G46" i="12"/>
  <c r="F59" i="12"/>
  <c r="F124" i="12"/>
  <c r="F123" i="12" s="1"/>
  <c r="G70" i="12"/>
  <c r="E46" i="12"/>
  <c r="E59" i="12"/>
  <c r="E86" i="12"/>
  <c r="E124" i="12"/>
  <c r="E123" i="12" s="1"/>
  <c r="G110" i="10"/>
  <c r="G109" i="10" s="1"/>
  <c r="I147" i="10"/>
  <c r="I146" i="10" s="1"/>
  <c r="I145" i="10" s="1"/>
  <c r="I144" i="10" s="1"/>
  <c r="I142" i="10"/>
  <c r="I141" i="10" s="1"/>
  <c r="I140" i="10" s="1"/>
  <c r="I139" i="10" s="1"/>
  <c r="I137" i="10"/>
  <c r="I136" i="10" s="1"/>
  <c r="I134" i="10"/>
  <c r="I133" i="10" s="1"/>
  <c r="I129" i="10"/>
  <c r="I128" i="10" s="1"/>
  <c r="I126" i="10"/>
  <c r="I125" i="10" s="1"/>
  <c r="I122" i="10"/>
  <c r="I121" i="10" s="1"/>
  <c r="I119" i="10"/>
  <c r="I118" i="10" s="1"/>
  <c r="I110" i="10"/>
  <c r="I109" i="10" s="1"/>
  <c r="I107" i="10"/>
  <c r="I105" i="10"/>
  <c r="I102" i="10"/>
  <c r="I99" i="10" s="1"/>
  <c r="I97" i="10"/>
  <c r="I96" i="10" s="1"/>
  <c r="I94" i="10"/>
  <c r="I92" i="10"/>
  <c r="I88" i="10"/>
  <c r="I87" i="10" s="1"/>
  <c r="I85" i="10"/>
  <c r="I84" i="10" s="1"/>
  <c r="I82" i="10"/>
  <c r="I80" i="10"/>
  <c r="I79" i="10" s="1"/>
  <c r="I77" i="10"/>
  <c r="I76" i="10" s="1"/>
  <c r="I72" i="10"/>
  <c r="I71" i="10" s="1"/>
  <c r="I69" i="10"/>
  <c r="I68" i="10" s="1"/>
  <c r="I66" i="10"/>
  <c r="I65" i="10" s="1"/>
  <c r="I62" i="10"/>
  <c r="I61" i="10" s="1"/>
  <c r="I59" i="10"/>
  <c r="I58" i="10" s="1"/>
  <c r="I56" i="10"/>
  <c r="I55" i="10" s="1"/>
  <c r="I51" i="10"/>
  <c r="I50" i="10" s="1"/>
  <c r="H147" i="10"/>
  <c r="H146" i="10" s="1"/>
  <c r="H145" i="10" s="1"/>
  <c r="H144" i="10" s="1"/>
  <c r="H142" i="10"/>
  <c r="H141" i="10" s="1"/>
  <c r="H140" i="10" s="1"/>
  <c r="H139" i="10" s="1"/>
  <c r="H137" i="10"/>
  <c r="H136" i="10" s="1"/>
  <c r="H134" i="10"/>
  <c r="H133" i="10" s="1"/>
  <c r="H129" i="10"/>
  <c r="H128" i="10" s="1"/>
  <c r="H126" i="10"/>
  <c r="H125" i="10" s="1"/>
  <c r="H122" i="10"/>
  <c r="H121" i="10" s="1"/>
  <c r="H119" i="10"/>
  <c r="H118" i="10" s="1"/>
  <c r="H110" i="10"/>
  <c r="H109" i="10" s="1"/>
  <c r="H107" i="10"/>
  <c r="H105" i="10"/>
  <c r="H102" i="10"/>
  <c r="H99" i="10" s="1"/>
  <c r="H97" i="10"/>
  <c r="H96" i="10" s="1"/>
  <c r="H94" i="10"/>
  <c r="H92" i="10"/>
  <c r="H88" i="10"/>
  <c r="H87" i="10" s="1"/>
  <c r="H85" i="10"/>
  <c r="H84" i="10" s="1"/>
  <c r="H82" i="10"/>
  <c r="H80" i="10"/>
  <c r="H79" i="10" s="1"/>
  <c r="H77" i="10"/>
  <c r="H76" i="10" s="1"/>
  <c r="H72" i="10"/>
  <c r="H71" i="10" s="1"/>
  <c r="H69" i="10"/>
  <c r="H68" i="10" s="1"/>
  <c r="H66" i="10"/>
  <c r="H65" i="10" s="1"/>
  <c r="H62" i="10"/>
  <c r="H61" i="10" s="1"/>
  <c r="H59" i="10"/>
  <c r="H58" i="10" s="1"/>
  <c r="H56" i="10"/>
  <c r="H55" i="10" s="1"/>
  <c r="H51" i="10"/>
  <c r="H50" i="10" s="1"/>
  <c r="G51" i="10"/>
  <c r="G50" i="10" s="1"/>
  <c r="G56" i="10"/>
  <c r="G55" i="10" s="1"/>
  <c r="G59" i="10"/>
  <c r="G58" i="10" s="1"/>
  <c r="G62" i="10"/>
  <c r="G61" i="10" s="1"/>
  <c r="G66" i="10"/>
  <c r="G65" i="10" s="1"/>
  <c r="G69" i="10"/>
  <c r="G68" i="10" s="1"/>
  <c r="G72" i="10"/>
  <c r="G71" i="10" s="1"/>
  <c r="G77" i="10"/>
  <c r="G76" i="10" s="1"/>
  <c r="G80" i="10"/>
  <c r="G79" i="10" s="1"/>
  <c r="G85" i="10"/>
  <c r="G84" i="10" s="1"/>
  <c r="G88" i="10"/>
  <c r="G87" i="10" s="1"/>
  <c r="G92" i="10"/>
  <c r="G94" i="10"/>
  <c r="G97" i="10"/>
  <c r="G96" i="10" s="1"/>
  <c r="G102" i="10"/>
  <c r="G99" i="10" s="1"/>
  <c r="G105" i="10"/>
  <c r="G107" i="10"/>
  <c r="G119" i="10"/>
  <c r="G118" i="10" s="1"/>
  <c r="G122" i="10"/>
  <c r="G121" i="10" s="1"/>
  <c r="G126" i="10"/>
  <c r="G125" i="10" s="1"/>
  <c r="G129" i="10"/>
  <c r="G128" i="10" s="1"/>
  <c r="G134" i="10"/>
  <c r="G133" i="10" s="1"/>
  <c r="G137" i="10"/>
  <c r="G136" i="10" s="1"/>
  <c r="G142" i="10"/>
  <c r="G141" i="10" s="1"/>
  <c r="G140" i="10" s="1"/>
  <c r="G139" i="10" s="1"/>
  <c r="G147" i="10"/>
  <c r="G146" i="10" s="1"/>
  <c r="G145" i="10" s="1"/>
  <c r="G144" i="10" s="1"/>
  <c r="G85" i="12" l="1"/>
  <c r="G69" i="12" s="1"/>
  <c r="H124" i="10"/>
  <c r="E85" i="12"/>
  <c r="E69" i="12" s="1"/>
  <c r="F85" i="12"/>
  <c r="F69" i="12" s="1"/>
  <c r="E45" i="12"/>
  <c r="F45" i="12"/>
  <c r="G45" i="12"/>
  <c r="H91" i="10"/>
  <c r="H90" i="10" s="1"/>
  <c r="G91" i="10"/>
  <c r="H104" i="10"/>
  <c r="G49" i="10"/>
  <c r="I49" i="10"/>
  <c r="I64" i="10"/>
  <c r="G64" i="10"/>
  <c r="H64" i="10"/>
  <c r="I75" i="10"/>
  <c r="H75" i="10"/>
  <c r="G75" i="10"/>
  <c r="I91" i="10"/>
  <c r="I104" i="10"/>
  <c r="G104" i="10"/>
  <c r="I124" i="10"/>
  <c r="G124" i="10"/>
  <c r="G132" i="10"/>
  <c r="G131" i="10" s="1"/>
  <c r="H132" i="10"/>
  <c r="H131" i="10" s="1"/>
  <c r="I132" i="10"/>
  <c r="I131" i="10" s="1"/>
  <c r="H49" i="10"/>
  <c r="H46" i="11"/>
  <c r="E141" i="12" l="1"/>
  <c r="G141" i="12"/>
  <c r="F141" i="12"/>
  <c r="I90" i="10"/>
  <c r="I74" i="10" s="1"/>
  <c r="G90" i="10"/>
  <c r="G74" i="10" s="1"/>
  <c r="G48" i="10"/>
  <c r="I48" i="10"/>
  <c r="H48" i="10"/>
  <c r="H74" i="10"/>
  <c r="G82" i="10"/>
  <c r="H87" i="11"/>
  <c r="I149" i="10" l="1"/>
  <c r="G149" i="10"/>
  <c r="H149" i="10"/>
  <c r="J163" i="11" l="1"/>
  <c r="I163" i="11"/>
  <c r="H163" i="11"/>
  <c r="G4" i="11"/>
  <c r="B4" i="10"/>
  <c r="J25" i="11" l="1"/>
  <c r="J24" i="11" s="1"/>
  <c r="I25" i="11"/>
  <c r="I24" i="11" s="1"/>
  <c r="H25" i="11"/>
  <c r="H24" i="11" s="1"/>
  <c r="I132" i="11" l="1"/>
  <c r="I131" i="11" s="1"/>
  <c r="J132" i="11"/>
  <c r="J131" i="11" s="1"/>
  <c r="I129" i="11"/>
  <c r="I128" i="11" s="1"/>
  <c r="J129" i="11"/>
  <c r="J128" i="11" s="1"/>
  <c r="I126" i="11"/>
  <c r="I125" i="11" s="1"/>
  <c r="J126" i="11"/>
  <c r="J125" i="11" s="1"/>
  <c r="H132" i="11"/>
  <c r="H131" i="11" s="1"/>
  <c r="H129" i="11"/>
  <c r="H128" i="11" s="1"/>
  <c r="H126" i="11"/>
  <c r="H125" i="11" s="1"/>
  <c r="J93" i="11"/>
  <c r="J92" i="11" s="1"/>
  <c r="I93" i="11"/>
  <c r="I92" i="11" s="1"/>
  <c r="H93" i="11"/>
  <c r="H92" i="11" s="1"/>
  <c r="J105" i="11"/>
  <c r="J104" i="11" s="1"/>
  <c r="I105" i="11"/>
  <c r="I104" i="11" s="1"/>
  <c r="H105" i="11"/>
  <c r="H104" i="11" s="1"/>
  <c r="I196" i="11" l="1"/>
  <c r="J196" i="11"/>
  <c r="H196" i="11"/>
  <c r="J156" i="11"/>
  <c r="J155" i="11" s="1"/>
  <c r="J154" i="11" s="1"/>
  <c r="I156" i="11"/>
  <c r="I155" i="11" s="1"/>
  <c r="I154" i="11" s="1"/>
  <c r="H156" i="11"/>
  <c r="H155" i="11" s="1"/>
  <c r="H154" i="11" s="1"/>
  <c r="I120" i="11"/>
  <c r="I119" i="11" s="1"/>
  <c r="J120" i="11"/>
  <c r="J119" i="11" s="1"/>
  <c r="H120" i="11"/>
  <c r="H119" i="11" s="1"/>
  <c r="I178" i="11" l="1"/>
  <c r="I177" i="11" s="1"/>
  <c r="J178" i="11"/>
  <c r="J177" i="11" s="1"/>
  <c r="H178" i="11"/>
  <c r="H177" i="11" s="1"/>
  <c r="I90" i="11"/>
  <c r="I89" i="11" s="1"/>
  <c r="J90" i="11"/>
  <c r="J89" i="11" s="1"/>
  <c r="H90" i="11"/>
  <c r="H89" i="11" s="1"/>
  <c r="I54" i="11"/>
  <c r="J54" i="11"/>
  <c r="H54" i="11"/>
  <c r="J148" i="11"/>
  <c r="J147" i="11" s="1"/>
  <c r="J146" i="11" s="1"/>
  <c r="I148" i="11"/>
  <c r="I147" i="11" s="1"/>
  <c r="I146" i="11" s="1"/>
  <c r="H148" i="11"/>
  <c r="H147" i="11" s="1"/>
  <c r="H146" i="11" s="1"/>
  <c r="I22" i="11" l="1"/>
  <c r="I21" i="11" s="1"/>
  <c r="J22" i="11"/>
  <c r="J21" i="11" s="1"/>
  <c r="H22" i="11"/>
  <c r="H21" i="11" s="1"/>
  <c r="I43" i="11" l="1"/>
  <c r="I42" i="11" s="1"/>
  <c r="J43" i="11"/>
  <c r="J42" i="11" s="1"/>
  <c r="H43" i="11"/>
  <c r="H42" i="11" s="1"/>
  <c r="J139" i="11" l="1"/>
  <c r="J138" i="11" s="1"/>
  <c r="I139" i="11"/>
  <c r="I138" i="11" s="1"/>
  <c r="H139" i="11"/>
  <c r="H138" i="11" s="1"/>
  <c r="I99" i="11"/>
  <c r="I98" i="11" s="1"/>
  <c r="J99" i="11"/>
  <c r="J98" i="11" s="1"/>
  <c r="H99" i="11"/>
  <c r="H98" i="11" s="1"/>
  <c r="I31" i="11" l="1"/>
  <c r="I30" i="11" s="1"/>
  <c r="J31" i="11"/>
  <c r="J30" i="11" s="1"/>
  <c r="H31" i="11"/>
  <c r="H30" i="11" s="1"/>
  <c r="I123" i="11"/>
  <c r="I122" i="11" s="1"/>
  <c r="J123" i="11"/>
  <c r="J122" i="11" s="1"/>
  <c r="H123" i="11"/>
  <c r="H122" i="11" s="1"/>
  <c r="H173" i="11" l="1"/>
  <c r="H172" i="11" s="1"/>
  <c r="H171" i="11" s="1"/>
  <c r="H170" i="11" s="1"/>
  <c r="I173" i="11"/>
  <c r="I172" i="11" s="1"/>
  <c r="I171" i="11" s="1"/>
  <c r="I170" i="11" s="1"/>
  <c r="J173" i="11"/>
  <c r="J172" i="11" s="1"/>
  <c r="J171" i="11" s="1"/>
  <c r="J170" i="11" s="1"/>
  <c r="I64" i="11" l="1"/>
  <c r="J64" i="11"/>
  <c r="H64" i="11"/>
  <c r="J195" i="11" l="1"/>
  <c r="I195" i="11"/>
  <c r="H195" i="11"/>
  <c r="J193" i="11"/>
  <c r="J192" i="11" s="1"/>
  <c r="I193" i="11"/>
  <c r="I192" i="11" s="1"/>
  <c r="H193" i="11"/>
  <c r="H192" i="11" s="1"/>
  <c r="J185" i="11"/>
  <c r="J184" i="11" s="1"/>
  <c r="J183" i="11" s="1"/>
  <c r="I185" i="11"/>
  <c r="I184" i="11" s="1"/>
  <c r="I183" i="11" s="1"/>
  <c r="H185" i="11"/>
  <c r="H184" i="11" s="1"/>
  <c r="H183" i="11" s="1"/>
  <c r="J181" i="11"/>
  <c r="J180" i="11" s="1"/>
  <c r="I181" i="11"/>
  <c r="I180" i="11" s="1"/>
  <c r="H181" i="11"/>
  <c r="H180" i="11" s="1"/>
  <c r="J168" i="11"/>
  <c r="J167" i="11" s="1"/>
  <c r="J166" i="11" s="1"/>
  <c r="J165" i="11" s="1"/>
  <c r="I168" i="11"/>
  <c r="I167" i="11" s="1"/>
  <c r="I166" i="11" s="1"/>
  <c r="I165" i="11" s="1"/>
  <c r="H168" i="11"/>
  <c r="H167" i="11" s="1"/>
  <c r="J161" i="11"/>
  <c r="I161" i="11"/>
  <c r="H161" i="11"/>
  <c r="J152" i="11"/>
  <c r="J151" i="11" s="1"/>
  <c r="J150" i="11" s="1"/>
  <c r="I152" i="11"/>
  <c r="I151" i="11" s="1"/>
  <c r="I150" i="11" s="1"/>
  <c r="H152" i="11"/>
  <c r="H151" i="11" s="1"/>
  <c r="H150" i="11" s="1"/>
  <c r="J144" i="11"/>
  <c r="I144" i="11"/>
  <c r="H144" i="11"/>
  <c r="J142" i="11"/>
  <c r="I142" i="11"/>
  <c r="H142" i="11"/>
  <c r="J135" i="11"/>
  <c r="J134" i="11" s="1"/>
  <c r="I135" i="11"/>
  <c r="I134" i="11" s="1"/>
  <c r="H135" i="11"/>
  <c r="H134" i="11" s="1"/>
  <c r="J117" i="11"/>
  <c r="J116" i="11" s="1"/>
  <c r="I117" i="11"/>
  <c r="I116" i="11" s="1"/>
  <c r="H117" i="11"/>
  <c r="H116" i="11" s="1"/>
  <c r="J114" i="11"/>
  <c r="J113" i="11" s="1"/>
  <c r="I114" i="11"/>
  <c r="I113" i="11" s="1"/>
  <c r="H114" i="11"/>
  <c r="H113" i="11" s="1"/>
  <c r="J111" i="11"/>
  <c r="J110" i="11" s="1"/>
  <c r="I111" i="11"/>
  <c r="I110" i="11" s="1"/>
  <c r="H111" i="11"/>
  <c r="H110" i="11" s="1"/>
  <c r="J108" i="11"/>
  <c r="J107" i="11" s="1"/>
  <c r="I108" i="11"/>
  <c r="I107" i="11" s="1"/>
  <c r="H108" i="11"/>
  <c r="H107" i="11" s="1"/>
  <c r="J102" i="11"/>
  <c r="J101" i="11" s="1"/>
  <c r="I102" i="11"/>
  <c r="I101" i="11" s="1"/>
  <c r="H102" i="11"/>
  <c r="H101" i="11" s="1"/>
  <c r="J96" i="11"/>
  <c r="J95" i="11" s="1"/>
  <c r="I96" i="11"/>
  <c r="I95" i="11" s="1"/>
  <c r="H96" i="11"/>
  <c r="H95" i="11" s="1"/>
  <c r="J85" i="11"/>
  <c r="J84" i="11" s="1"/>
  <c r="I85" i="11"/>
  <c r="I84" i="11" s="1"/>
  <c r="H85" i="11"/>
  <c r="H84" i="11" s="1"/>
  <c r="J82" i="11"/>
  <c r="I82" i="11"/>
  <c r="H82" i="11"/>
  <c r="J80" i="11"/>
  <c r="I80" i="11"/>
  <c r="H80" i="11"/>
  <c r="J77" i="11"/>
  <c r="J74" i="11" s="1"/>
  <c r="I77" i="11"/>
  <c r="I74" i="11" s="1"/>
  <c r="H77" i="11"/>
  <c r="H74" i="11" s="1"/>
  <c r="J72" i="11"/>
  <c r="J71" i="11" s="1"/>
  <c r="I72" i="11"/>
  <c r="I71" i="11" s="1"/>
  <c r="H72" i="11"/>
  <c r="H71" i="11" s="1"/>
  <c r="J69" i="11"/>
  <c r="I69" i="11"/>
  <c r="H69" i="11"/>
  <c r="J67" i="11"/>
  <c r="I67" i="11"/>
  <c r="H67" i="11"/>
  <c r="J62" i="11"/>
  <c r="J61" i="11" s="1"/>
  <c r="I62" i="11"/>
  <c r="I61" i="11" s="1"/>
  <c r="H62" i="11"/>
  <c r="H61" i="11" s="1"/>
  <c r="J59" i="11"/>
  <c r="J58" i="11" s="1"/>
  <c r="I59" i="11"/>
  <c r="I58" i="11" s="1"/>
  <c r="H59" i="11"/>
  <c r="H58" i="11" s="1"/>
  <c r="J56" i="11"/>
  <c r="J53" i="11" s="1"/>
  <c r="I56" i="11"/>
  <c r="I53" i="11" s="1"/>
  <c r="H56" i="11"/>
  <c r="H53" i="11" s="1"/>
  <c r="J49" i="11"/>
  <c r="J48" i="11" s="1"/>
  <c r="I49" i="11"/>
  <c r="I48" i="11" s="1"/>
  <c r="H49" i="11"/>
  <c r="H48" i="11" s="1"/>
  <c r="J46" i="11"/>
  <c r="J45" i="11" s="1"/>
  <c r="I46" i="11"/>
  <c r="I45" i="11" s="1"/>
  <c r="H45" i="11"/>
  <c r="J40" i="11"/>
  <c r="J39" i="11" s="1"/>
  <c r="I40" i="11"/>
  <c r="I39" i="11" s="1"/>
  <c r="H40" i="11"/>
  <c r="H39" i="11" s="1"/>
  <c r="J37" i="11"/>
  <c r="J36" i="11" s="1"/>
  <c r="I37" i="11"/>
  <c r="I36" i="11" s="1"/>
  <c r="H37" i="11"/>
  <c r="H36" i="11" s="1"/>
  <c r="J34" i="11"/>
  <c r="J33" i="11" s="1"/>
  <c r="I34" i="11"/>
  <c r="I33" i="11" s="1"/>
  <c r="H34" i="11"/>
  <c r="H33" i="11" s="1"/>
  <c r="J28" i="11"/>
  <c r="J27" i="11" s="1"/>
  <c r="I28" i="11"/>
  <c r="I27" i="11" s="1"/>
  <c r="H28" i="11"/>
  <c r="H27" i="11" s="1"/>
  <c r="J19" i="11"/>
  <c r="J18" i="11" s="1"/>
  <c r="I19" i="11"/>
  <c r="I18" i="11" s="1"/>
  <c r="H19" i="11"/>
  <c r="H18" i="11" s="1"/>
  <c r="C3" i="12"/>
  <c r="H188" i="11" l="1"/>
  <c r="I188" i="11"/>
  <c r="J188" i="11"/>
  <c r="J187" i="11" s="1"/>
  <c r="H176" i="11"/>
  <c r="H175" i="11" s="1"/>
  <c r="I160" i="11"/>
  <c r="I159" i="11" s="1"/>
  <c r="I158" i="11" s="1"/>
  <c r="J160" i="11"/>
  <c r="J159" i="11" s="1"/>
  <c r="J158" i="11" s="1"/>
  <c r="H160" i="11"/>
  <c r="H159" i="11" s="1"/>
  <c r="H158" i="11" s="1"/>
  <c r="H187" i="11"/>
  <c r="I176" i="11"/>
  <c r="I175" i="11" s="1"/>
  <c r="J176" i="11"/>
  <c r="J175" i="11" s="1"/>
  <c r="H141" i="11"/>
  <c r="H66" i="11"/>
  <c r="I66" i="11"/>
  <c r="J66" i="11"/>
  <c r="I187" i="11"/>
  <c r="I141" i="11"/>
  <c r="H166" i="11"/>
  <c r="H165" i="11" s="1"/>
  <c r="J141" i="11"/>
  <c r="J79" i="11"/>
  <c r="H79" i="11"/>
  <c r="I79" i="11"/>
  <c r="J17" i="11" l="1"/>
  <c r="J16" i="11" s="1"/>
  <c r="J199" i="11" s="1"/>
  <c r="H17" i="11"/>
  <c r="H16" i="11" s="1"/>
  <c r="H199" i="11" s="1"/>
  <c r="I17" i="11"/>
  <c r="I16" i="11" s="1"/>
  <c r="I199" i="11" s="1"/>
  <c r="G3" i="11" l="1"/>
  <c r="B3" i="10" l="1"/>
</calcChain>
</file>

<file path=xl/sharedStrings.xml><?xml version="1.0" encoding="utf-8"?>
<sst xmlns="http://schemas.openxmlformats.org/spreadsheetml/2006/main" count="2038" uniqueCount="280">
  <si>
    <t>РЕШИЛ:</t>
  </si>
  <si>
    <t>01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</si>
  <si>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</si>
  <si>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</si>
  <si>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</si>
  <si>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</si>
  <si>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</si>
  <si>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</si>
  <si>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</si>
  <si>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</si>
  <si>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</si>
  <si>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</si>
  <si>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</si>
  <si>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</si>
  <si>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</si>
  <si>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</si>
  <si>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</si>
  <si>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</si>
  <si>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</si>
  <si>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</si>
  <si>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</si>
  <si>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</si>
  <si>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</si>
  <si>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</si>
  <si>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</si>
  <si>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</si>
  <si>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</si>
  <si>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</si>
  <si>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</si>
  <si>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</si>
  <si>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</si>
  <si>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</si>
  <si>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</si>
  <si>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</si>
  <si>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</si>
  <si>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</si>
  <si>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919</t>
  </si>
  <si>
    <t>Иные бюджетные ассигнования</t>
  </si>
  <si>
    <t>Приложение 2</t>
  </si>
  <si>
    <t>Резервные средства</t>
  </si>
  <si>
    <t>Межбюджетные трансферты</t>
  </si>
  <si>
    <t>Иные закупки товаров, работ и услуг для обеспечения муниципальных нужд</t>
  </si>
  <si>
    <t>РОССИЙСКАЯ ФЕДЕРАЦИЯ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</si>
  <si>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</si>
  <si>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</si>
  <si>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</si>
  <si>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</si>
  <si>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</si>
  <si>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</si>
  <si>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</si>
  <si>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</si>
  <si>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</si>
  <si>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</si>
  <si>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1</t>
  </si>
  <si>
    <t>2</t>
  </si>
  <si>
    <t>СОВЕТ НАРОДНЫХ ДЕПУТАТОВ ПОСЁЛКА ПОГАР</t>
  </si>
  <si>
    <t>320</t>
  </si>
  <si>
    <t>Социальные выплаты гражданам, кроме публичных нормативных социальных выплат</t>
  </si>
  <si>
    <t>410</t>
  </si>
  <si>
    <t>400</t>
  </si>
  <si>
    <t>Бюджетные инвестиции</t>
  </si>
  <si>
    <t>ОБЩЕГОСУДАРСТВЕННЫЕ ВОПРОСЫ</t>
  </si>
  <si>
    <t>Резервный фонд местной администрации</t>
  </si>
  <si>
    <t>Информационное обеспечение деятельности органов местного самоуправления</t>
  </si>
  <si>
    <t>Членские взносы некоммерческим организациям</t>
  </si>
  <si>
    <t>НАЦИОНАЛЬНАЯ БЕЗОПАСНОСТЬ И ПРАВООХРАНИТЕЛЬНАЯ ДЕЯТЕЛЬНОСТЬ</t>
  </si>
  <si>
    <t>НАЦИОНАЛЬНАЯ ЭКОНОМИКА</t>
  </si>
  <si>
    <t>Повышение безопасности дорожного движения</t>
  </si>
  <si>
    <t>ЖИЛИЩНО-КОММУНАЛЬНОЕ ХОЗЯЙСТВО</t>
  </si>
  <si>
    <t>Организация и обеспечение освещения улиц</t>
  </si>
  <si>
    <t>Мероприятия по благоустройству</t>
  </si>
  <si>
    <t>КУЛЬТУРА, КИНЕМАТОГРАФИЯ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</si>
  <si>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</si>
  <si>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</si>
  <si>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</si>
  <si>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ФИЗИЧЕСКАЯ КУЛЬТУРА И СПОРТ</t>
  </si>
  <si>
    <t>Субсидии бюджетным учреждениям</t>
  </si>
  <si>
    <t>610</t>
  </si>
  <si>
    <t>МП</t>
  </si>
  <si>
    <t>ППМП</t>
  </si>
  <si>
    <t>ОМ</t>
  </si>
  <si>
    <t>НР</t>
  </si>
  <si>
    <t>0</t>
  </si>
  <si>
    <t>Приложение 3</t>
  </si>
  <si>
    <t>Обеспечение сохранности автомобильных дорог местного значения и условий безопасности движения по ним</t>
  </si>
  <si>
    <t>Мероприятия в сфере коммунального хозяйства</t>
  </si>
  <si>
    <t>Бюджетные инвестиции в объекты капитального строительства муниципальной собственности</t>
  </si>
  <si>
    <t>06</t>
  </si>
  <si>
    <t>L5270</t>
  </si>
  <si>
    <t>Мероприятия по формированию современной городской среды</t>
  </si>
  <si>
    <t>S1270</t>
  </si>
  <si>
    <t>НЕПРОГРАММНАЯ ДЕЯТЕЛЬНОСТЬ</t>
  </si>
  <si>
    <t>07</t>
  </si>
  <si>
    <t>850</t>
  </si>
  <si>
    <t>Уплата налогов, сборов и иных платежей</t>
  </si>
  <si>
    <t>S8650</t>
  </si>
  <si>
    <t>Приобретение специализированной техники для предприятий жилищно-коммунального комплекса</t>
  </si>
  <si>
    <t>S6170</t>
  </si>
  <si>
    <t>Реализация программ формирования современной городской среды</t>
  </si>
  <si>
    <t>F2</t>
  </si>
  <si>
    <t>Реализация программ (проектов) инициативного бюджетирования</t>
  </si>
  <si>
    <t>Строительство и реконструкция (модернизация) объектов питьевого водоснабжения</t>
  </si>
  <si>
    <t>РЕАЛИЗАЦИЯ ПОЛНОМОЧИЙ ПОГАРСКОГО ГОРОДСКОГО ПОСЕЛЕНИЯ</t>
  </si>
  <si>
    <t>G5</t>
  </si>
  <si>
    <t>Региональный проект "Чистая вода"</t>
  </si>
  <si>
    <t>2. Настоящее решение вступает в силу со дня его официального опубликования.</t>
  </si>
  <si>
    <t>3. Опубликовать настоящее решение в периодическом печатном издании «Сборник нормативных правовых актов Погарского района» и разместить на официальном сайте администрации Погарского района Брянской области в сети «Интернет».</t>
  </si>
  <si>
    <t>Обустройство и восстановление воинских захоронений, находящихся в государственной (муниципальной) собственности</t>
  </si>
  <si>
    <t>Глава посёлка Погар                                                                                                                     С.В. Сучкова</t>
  </si>
  <si>
    <t>Другие общегосударственные вопросы</t>
  </si>
  <si>
    <t>Условно утвержденные расходы</t>
  </si>
  <si>
    <t>Дорожное хозяйство (дорожные фонды)</t>
  </si>
  <si>
    <t>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</si>
  <si>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</si>
  <si>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</si>
  <si>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</si>
  <si>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</si>
  <si>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</si>
  <si>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</si>
  <si>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</si>
  <si>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</si>
  <si>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Физическая культура</t>
  </si>
  <si>
    <t>ИТОГО:</t>
  </si>
  <si>
    <t>0111</t>
  </si>
  <si>
    <t>0113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</si>
  <si>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</si>
  <si>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</si>
  <si>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0310</t>
  </si>
  <si>
    <t>0409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</si>
  <si>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</si>
  <si>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(муниципальной) собственности</t>
  </si>
  <si>
    <t>0412</t>
  </si>
  <si>
    <t>0502</t>
  </si>
  <si>
    <t>Софинансирование объектов капитальных вложений муниципальной собственности за счет средств местного бюджета</t>
  </si>
  <si>
    <t>0503</t>
  </si>
  <si>
    <t>0505</t>
  </si>
  <si>
    <t>0801</t>
  </si>
  <si>
    <t>1001</t>
  </si>
  <si>
    <t>1101</t>
  </si>
  <si>
    <t>Предоставление субсидий бюджетным, автономным учреждениям и иным некоммерческим организациям</t>
  </si>
  <si>
    <t xml:space="preserve">ИТОГО: </t>
  </si>
  <si>
    <t>ГРБС</t>
  </si>
  <si>
    <t>Администрация Погарского района Брянской области</t>
  </si>
  <si>
    <t>L2990</t>
  </si>
  <si>
    <t>ОБЕСПЕЧЕНИЕ ПЕРВИЧНЫХ МЕР ПОЖАРНОЙ БЕЗОПАСНОСТИ НА ТЕРРИТОРРИИ ПОГАРСКОГО ГОРОДСКОГО ПОСЕЛЕНИЯ</t>
  </si>
  <si>
    <t>СОЗДАНИЕ УСЛОВИЙ ДЛЯ РАЗВИТИЯ МАЛОГО И СРЕДНЕГО ПРЕДПРИНИМАТЕЛЬСТВА НА ТЕРРИТОРИИ МОНОГОРОДА ПОГАР</t>
  </si>
  <si>
    <t>ФОРМИРОВАНИЕ СОВРЕМЕННОЙ ГОРОДСКОЙ СРЕДЫ НА ТЕРРИТОРИИ МО «ПОГАРСКОЕ ГОРОДСКОЕ ПОСЕЛЕНИЕ»</t>
  </si>
  <si>
    <t>Региональный проект "Формирование комфортной городской среды"</t>
  </si>
  <si>
    <t>Государственная поддержка малого и среднего предпринимательства в субъектах Российской Федерации</t>
  </si>
  <si>
    <t>I5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</si>
  <si>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</si>
  <si>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Региональный проект "Акселерация субъектов малого и среднего предпринимательства"</t>
  </si>
  <si>
    <t>Дворцы и дома культуры, клубы, выставочные залы</t>
  </si>
  <si>
    <t>S5870</t>
  </si>
  <si>
    <t>Мероприятия по развитию физической культуры и спорта</t>
  </si>
  <si>
    <t>Проведение ремонта спортивных сооружений</t>
  </si>
  <si>
    <t>Эксплуатация и содержание имущества, находящегося в муниципальной собственности, арендованного недвижимого имущества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</si>
  <si>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Решаем вместе</t>
  </si>
  <si>
    <t>Мероприятия по благоустройству дворовых территорий за счет безвозмездных поступлений</t>
  </si>
  <si>
    <t>Мероприятия в сфере жилищного хозяйства</t>
  </si>
  <si>
    <t>F5</t>
  </si>
  <si>
    <t>Подготовка объектов ЖКХ к зиме</t>
  </si>
  <si>
    <t>S3450</t>
  </si>
  <si>
    <t>P5</t>
  </si>
  <si>
    <t>Региональный проект "Спорт - норма жизни (Брянская область)"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</si>
  <si>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</si>
  <si>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S5871</t>
  </si>
  <si>
    <t>S5872</t>
  </si>
  <si>
    <t>S5873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</si>
  <si>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</si>
  <si>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</si>
  <si>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2024 год</t>
  </si>
  <si>
    <t>рублей</t>
  </si>
  <si>
    <t>Рз Пр</t>
  </si>
  <si>
    <t>7000083030</t>
  </si>
  <si>
    <t>0240012023</t>
  </si>
  <si>
    <t>Информационное обеспечение деятельности органов местного самоуправлениярушениях</t>
  </si>
  <si>
    <t>0240080070</t>
  </si>
  <si>
    <t>0240081410</t>
  </si>
  <si>
    <t>7000080080</t>
  </si>
  <si>
    <t>Защита населения и территории от чрезвычайных ситуаций природного и техногенного характера, пожарная безопасность</t>
  </si>
  <si>
    <t>0340081140</t>
  </si>
  <si>
    <t>0240081600</t>
  </si>
  <si>
    <t>0240081610</t>
  </si>
  <si>
    <t>0240081660</t>
  </si>
  <si>
    <t>02400S6170</t>
  </si>
  <si>
    <t>0240080900</t>
  </si>
  <si>
    <t>0240080910</t>
  </si>
  <si>
    <t>0240080930</t>
  </si>
  <si>
    <t>0240081680</t>
  </si>
  <si>
    <t>0240081740</t>
  </si>
  <si>
    <t>0240081800</t>
  </si>
  <si>
    <t>02400S1270</t>
  </si>
  <si>
    <t>0240081690</t>
  </si>
  <si>
    <t>0240081700</t>
  </si>
  <si>
    <t>0240081710</t>
  </si>
  <si>
    <t>0240081730</t>
  </si>
  <si>
    <t>02400S5870</t>
  </si>
  <si>
    <t>061F255550</t>
  </si>
  <si>
    <t>0640081900</t>
  </si>
  <si>
    <t>021F552430</t>
  </si>
  <si>
    <t>0240084260</t>
  </si>
  <si>
    <t>0240084270</t>
  </si>
  <si>
    <t>0240082450</t>
  </si>
  <si>
    <t>0240080600</t>
  </si>
  <si>
    <t>ИЗМЕНЕНИЕ ВЕДОМСТВЕННОЙ СТРУКТУРЫ РАСХОДОВ</t>
  </si>
  <si>
    <t>Организация и проведение выборов и референдумов</t>
  </si>
  <si>
    <t>Специальные расходы</t>
  </si>
  <si>
    <t>7000080060</t>
  </si>
  <si>
    <t>02400S5871</t>
  </si>
  <si>
    <t>02400S5872</t>
  </si>
  <si>
    <t>Обеспечение проведения выборов и референдумов</t>
  </si>
  <si>
    <t>0107</t>
  </si>
  <si>
    <t>0500</t>
  </si>
  <si>
    <t>2025 год</t>
  </si>
  <si>
    <t>Реализация инициативных проектов («Установка детского игрового городка в парке культуры и отдыха пгт Погар»)</t>
  </si>
  <si>
    <t>Реализация инициативных проектов («Благоустройство парка культуры и отдыха в пгт Погар (2 этап)»)</t>
  </si>
  <si>
    <t>Реализация инициативных проектов ())</t>
  </si>
  <si>
    <t>Приложение 4</t>
  </si>
  <si>
    <t>1.1. В Пункте 1 слова:</t>
  </si>
  <si>
    <t>заменить словами:</t>
  </si>
  <si>
    <t>0400</t>
  </si>
  <si>
    <t>0300</t>
  </si>
  <si>
    <t>0100</t>
  </si>
  <si>
    <t>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</si>
  <si>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годов», в целях приведения бюджета Погарского городского поселения Погарского муниципального района Брянской области на 2024 год и на плановый период 2025 и 2026 годов в соответствие с действующим законодательством, Совет народных депутатов посёлка Погар</t>
  </si>
  <si>
    <t>1. Внести в решение Совета народных депутатов поселка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 следующие изменения:</t>
  </si>
  <si>
    <t>Итого источников внутреннего финансирования дефицита</t>
  </si>
  <si>
    <t xml:space="preserve">Уменьшение прочих остатков денежных средств бюджетов поселений </t>
  </si>
  <si>
    <t>919 01 05 02 01 10 0000 610</t>
  </si>
  <si>
    <t>Уменьшение остатков денежных средств бюджетов</t>
  </si>
  <si>
    <t>919 01 05 02 01 00 0000 610</t>
  </si>
  <si>
    <t>Уменьшение прочих остатков средств бюджетов</t>
  </si>
  <si>
    <t>919 01 05 02 00 00 0000 600</t>
  </si>
  <si>
    <t>Уменьшение остатков средств бюджетов</t>
  </si>
  <si>
    <t>919 01 05 00 00 00 0000 600</t>
  </si>
  <si>
    <t xml:space="preserve">Увеличение прочих остатков денежных средств бюджетов поселений </t>
  </si>
  <si>
    <t>919 01 05 02 01 10 0000 510</t>
  </si>
  <si>
    <t>Увеличение остатков денежных средств бюджетов</t>
  </si>
  <si>
    <t>919 01 05 02 01 00 0000 510</t>
  </si>
  <si>
    <t>Увеличение прочих остатков средств бюджетов</t>
  </si>
  <si>
    <t>919 01 05 02 00 00 0000 500</t>
  </si>
  <si>
    <t>Увеличение остатков средств бюджетов</t>
  </si>
  <si>
    <t>919 01 05 00 00 00 0000 500</t>
  </si>
  <si>
    <t>Изменение остатков средств на счетах по учету средств бюджета</t>
  </si>
  <si>
    <t>919 01 05 00 00 00 0000 000</t>
  </si>
  <si>
    <t>Погашение кредитов, предоставленных кредитными организациями в валюте Российской Федерации бюджетами поселений</t>
  </si>
  <si>
    <t>919 01 02 00 00 10 0000 810</t>
  </si>
  <si>
    <t>Погашение кредитов, предоставленных кредитными организациями в валюте Российской Федерации</t>
  </si>
  <si>
    <t>919 01 02 00 00 10 0000 800</t>
  </si>
  <si>
    <t>Получение кредитов от кредитных организаций бюджетами поселений в валюте РФ</t>
  </si>
  <si>
    <t>919 01 02 00 00 10 0000 710</t>
  </si>
  <si>
    <t>Получение кредитов от кредитных организаций в валюте РФ</t>
  </si>
  <si>
    <t>919 01 02 00 00 00 0000 710</t>
  </si>
  <si>
    <t>Источники внутреннего финансирования дефицита</t>
  </si>
  <si>
    <t>919 01 00 00 00 00 0000 000</t>
  </si>
  <si>
    <t xml:space="preserve">КБК </t>
  </si>
  <si>
    <t>Приложение 7.1</t>
  </si>
  <si>
    <t>ИЗМЕНЕНИЕ ИСТОЧНИКОВ ВНУТРЕННЕГО ФИНАНСИРОВАНИЯ ДЕФИЦИТА БЮДЖЕТА НА 2024 ГОД 
И НА ПЛАНОВЫЙ ПЕРИОД 2025 И 2026 ГОДОВ</t>
  </si>
  <si>
    <t>2026 год</t>
  </si>
  <si>
    <t>Приложение 3.1</t>
  </si>
  <si>
    <t>"О бюджете Погарского городского поселения Погарского муниципального района Брянской области на 2024 год и на плановый период 2025 и 2026 годов"</t>
  </si>
  <si>
    <t>27.12.2023 г. №4-153</t>
  </si>
  <si>
    <t>Приложение 4.1</t>
  </si>
  <si>
    <t>БЮДЖЕТА НА 2024 ГОД И НА ПЛАНОВЫЙ ПЕРИОД 2025 И 2026 ГОДОВ</t>
  </si>
  <si>
    <t>Приложение 5.1</t>
  </si>
  <si>
    <t>ИЗМЕНЕНИЕ РАСПРЕДЕЛЕНИЯ РАСХОДОВ БЮДЖЕТА ПО ЦЕЛЕВЫМ СТАТЬЯМ (МУНИЦИПАЛЬНЫМ ПРОГРАММАМ И НЕПРОГРАММНЫМ НАПРАВЛЕНИЯМ ДЕЯТЕЛЬНОСТИ), ГРУППАМ И ПОДГРУППАМ ВИДОВ РАСХОДОВ НА 2024 ГОД И НА ПЛАНОВЫЙ ПЕРИОД 2025 И 2026 ГОДОВ</t>
  </si>
  <si>
    <t>1.2. В Пункте 9 слова:</t>
  </si>
  <si>
    <t xml:space="preserve">      "на 2024 год в сумме 17 611 084,00 рублей"</t>
  </si>
  <si>
    <t xml:space="preserve">      "на 2024 год в сумме 18 159 220,28 рублей"</t>
  </si>
  <si>
    <r>
      <t xml:space="preserve">      "</t>
    </r>
    <r>
      <rPr>
        <sz val="14"/>
        <rFont val="Times New Roman"/>
        <family val="1"/>
        <charset val="204"/>
      </rPr>
      <t xml:space="preserve">- общий объем расходов бюджета Погарского городского поселения Погарского муниципального района Брянской области в сумме </t>
    </r>
    <r>
      <rPr>
        <b/>
        <sz val="14"/>
        <rFont val="Times New Roman"/>
        <family val="1"/>
        <charset val="204"/>
      </rPr>
      <t>58 840 839,89 рублей;</t>
    </r>
    <r>
      <rPr>
        <sz val="14"/>
        <rFont val="Times New Roman"/>
        <family val="1"/>
        <charset val="204"/>
      </rPr>
      <t xml:space="preserve">
- прогнозируемый объем дефицита бюджета Погарского городского поселения Погарского муниципального района Брянской области в сумме 0,00 рублей;"</t>
    </r>
  </si>
  <si>
    <r>
      <t xml:space="preserve">      "</t>
    </r>
    <r>
      <rPr>
        <sz val="14"/>
        <rFont val="Times New Roman"/>
        <family val="1"/>
        <charset val="204"/>
      </rPr>
      <t xml:space="preserve">- общий объем расходов бюджета Погарского городского поселения Погарского муниципального района Брянской области в сумме </t>
    </r>
    <r>
      <rPr>
        <b/>
        <sz val="14"/>
        <rFont val="Times New Roman"/>
        <family val="1"/>
        <charset val="204"/>
      </rPr>
      <t>60 989 327,90 рублей;</t>
    </r>
    <r>
      <rPr>
        <sz val="14"/>
        <rFont val="Times New Roman"/>
        <family val="1"/>
        <charset val="204"/>
      </rPr>
      <t xml:space="preserve">
- прогнозируемый объем дефицита бюджета Погарского городского поселения Погарского муниципального района Брянской области в сумме 2 148 488,01 рублей;"</t>
    </r>
  </si>
  <si>
    <t>1.4. Дополнить решение приложением 3.1 согласно приложению 1 к настоящему решению.</t>
  </si>
  <si>
    <t>1.5. Дополнить решение приложением 4.1 согласно приложению 2 к настоящему решению.</t>
  </si>
  <si>
    <t>1.6. Дополнить решение приложением 5.1 согласно приложению 3 к настоящему решению.</t>
  </si>
  <si>
    <t>1.7. Дополнить решение приложением 7.1 согласно приложению 4 к настоящему решению.</t>
  </si>
  <si>
    <t xml:space="preserve">      "Утвердить дополнительно к источникам формирования дорожного фонда Погарского городского поселения Погарского муниципального района Брянской области иные налоговые и неналоговые доходы бюджета городского поселения, которые направляются на финансовое обеспечение дорожной деятельности в отношении автомобильных дорог общего пользования местного значения Погарского городского поселения Погарского муниципального района Брянской области на 2024 год в объеме 3 700 000,00 рублей, на 2025 год в объеме 4 500 000,00 рублей, на 2026 год в объеме 4 900 000,00 рублей."</t>
  </si>
  <si>
    <t>1.3. Дополнить решение Пунктом 9.1. следующего содержания:</t>
  </si>
  <si>
    <t>ИЗМЕНЕНИЕ РАСПРЕДЕЛЕНИЯ БЮДЖЕТНЫХ АССИГНОВАНИЙ ПО РАЗДЕЛАМ, ПОДРАЗДЕЛАМ, ЦЕЛЕВЫМ СТАТЬЯМ
(МУНИЦИПАЛЬНЫМ ПРОГРАММАМ И НЕПРОГРАММНЫМ НАПРАВЛЕНИЯМ ДЕЯТЕЛЬНОСТИ),
ГРУППАМ И ПОДГРУППАМ ВИДОВ НА 2024 ГОД И ПЛАНОВЫЙ ПЕРИОД 2025 И 2026 ГОДОВ</t>
  </si>
  <si>
    <t>от 14.03.2024 года №4-157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</si>
</sst>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&quot;р.&quot;"/>
    <numFmt numFmtId="167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" fontId="15" fillId="0" borderId="3">
      <alignment horizontal="center" vertical="top" shrinkToFit="1"/>
    </xf>
    <xf numFmtId="4" fontId="17" fillId="3" borderId="3">
      <alignment horizontal="right" vertical="top" shrinkToFit="1"/>
    </xf>
    <xf numFmtId="0" fontId="17" fillId="0" borderId="3">
      <alignment vertical="top" wrapText="1"/>
    </xf>
    <xf numFmtId="0" fontId="15" fillId="0" borderId="3">
      <alignment horizontal="center" vertical="center" wrapText="1"/>
    </xf>
    <xf numFmtId="0" fontId="17" fillId="0" borderId="6">
      <alignment horizontal="right"/>
    </xf>
    <xf numFmtId="4" fontId="17" fillId="3" borderId="6">
      <alignment horizontal="right" vertical="top" shrinkToFit="1"/>
    </xf>
    <xf numFmtId="0" fontId="23" fillId="0" borderId="0"/>
    <xf numFmtId="0" fontId="15" fillId="0" borderId="0">
      <alignment wrapText="1"/>
    </xf>
    <xf numFmtId="0" fontId="15" fillId="0" borderId="0"/>
    <xf numFmtId="0" fontId="24" fillId="0" borderId="0">
      <alignment horizontal="center"/>
    </xf>
    <xf numFmtId="0" fontId="15" fillId="0" borderId="0">
      <alignment horizontal="right"/>
    </xf>
    <xf numFmtId="4" fontId="17" fillId="4" borderId="3">
      <alignment horizontal="right" vertical="top" shrinkToFit="1"/>
    </xf>
    <xf numFmtId="4" fontId="17" fillId="4" borderId="6">
      <alignment horizontal="right" vertical="top" shrinkToFit="1"/>
    </xf>
    <xf numFmtId="0" fontId="1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5" borderId="0"/>
    <xf numFmtId="0" fontId="15" fillId="5" borderId="0">
      <alignment shrinkToFit="1"/>
    </xf>
    <xf numFmtId="1" fontId="15" fillId="0" borderId="3">
      <alignment horizontal="left" vertical="top" wrapText="1" indent="2"/>
    </xf>
    <xf numFmtId="0" fontId="15" fillId="5" borderId="0">
      <alignment horizontal="center"/>
    </xf>
    <xf numFmtId="4" fontId="17" fillId="0" borderId="3">
      <alignment horizontal="right" vertical="top" shrinkToFit="1"/>
    </xf>
    <xf numFmtId="4" fontId="15" fillId="0" borderId="3">
      <alignment horizontal="right" vertical="top" shrinkToFit="1"/>
    </xf>
    <xf numFmtId="0" fontId="12" fillId="0" borderId="0"/>
    <xf numFmtId="165" fontId="12" fillId="0" borderId="0" applyFont="0" applyFill="0" applyBorder="0" applyAlignment="0" applyProtection="0"/>
  </cellStyleXfs>
  <cellXfs count="121">
    <xf numFmtId="0" fontId="0" fillId="0" borderId="0" xfId="0"/>
    <xf numFmtId="0" fontId="6" fillId="2" borderId="0" xfId="1" applyFont="1" applyFill="1"/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justify" vertical="top" wrapText="1"/>
    </xf>
    <xf numFmtId="0" fontId="10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0" fontId="6" fillId="0" borderId="0" xfId="1" applyFont="1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0" fillId="0" borderId="0" xfId="0" quotePrefix="1"/>
    <xf numFmtId="165" fontId="9" fillId="0" borderId="0" xfId="3" applyFont="1" applyAlignment="1">
      <alignment wrapText="1"/>
    </xf>
    <xf numFmtId="165" fontId="9" fillId="0" borderId="0" xfId="3" applyFont="1" applyAlignment="1">
      <alignment vertical="center" wrapText="1"/>
    </xf>
    <xf numFmtId="165" fontId="13" fillId="0" borderId="0" xfId="3" applyFont="1"/>
    <xf numFmtId="0" fontId="8" fillId="0" borderId="0" xfId="0" applyFont="1" applyAlignment="1">
      <alignment horizontal="center" vertical="center"/>
    </xf>
    <xf numFmtId="165" fontId="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0" fontId="6" fillId="2" borderId="0" xfId="1" applyFont="1" applyFill="1" applyAlignment="1">
      <alignment horizontal="right"/>
    </xf>
    <xf numFmtId="0" fontId="11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4" fontId="6" fillId="0" borderId="0" xfId="1" applyNumberFormat="1" applyFont="1"/>
    <xf numFmtId="0" fontId="1" fillId="0" borderId="0" xfId="0" applyFont="1" applyAlignment="1">
      <alignment horizontal="justify" vertical="center"/>
    </xf>
    <xf numFmtId="49" fontId="16" fillId="0" borderId="3" xfId="5" applyNumberFormat="1" applyFont="1">
      <alignment horizontal="center" vertical="top" shrinkToFit="1"/>
    </xf>
    <xf numFmtId="1" fontId="16" fillId="0" borderId="3" xfId="5" applyFont="1">
      <alignment horizontal="center" vertical="top" shrinkToFit="1"/>
    </xf>
    <xf numFmtId="4" fontId="16" fillId="0" borderId="3" xfId="6" applyFont="1" applyFill="1">
      <alignment horizontal="right" vertical="top" shrinkToFit="1"/>
    </xf>
    <xf numFmtId="1" fontId="18" fillId="0" borderId="3" xfId="5" applyFont="1">
      <alignment horizontal="center" vertical="top" shrinkToFit="1"/>
    </xf>
    <xf numFmtId="49" fontId="18" fillId="0" borderId="3" xfId="5" applyNumberFormat="1" applyFont="1">
      <alignment horizontal="center" vertical="top" shrinkToFit="1"/>
    </xf>
    <xf numFmtId="4" fontId="18" fillId="0" borderId="3" xfId="6" applyFont="1" applyFill="1">
      <alignment horizontal="right" vertical="top" shrinkToFit="1"/>
    </xf>
    <xf numFmtId="0" fontId="18" fillId="0" borderId="3" xfId="7" applyFont="1">
      <alignment vertical="top" wrapText="1"/>
    </xf>
    <xf numFmtId="0" fontId="16" fillId="0" borderId="3" xfId="7" applyFo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16" fillId="0" borderId="4" xfId="7" applyFont="1" applyBorder="1">
      <alignment vertical="top" wrapText="1"/>
    </xf>
    <xf numFmtId="1" fontId="16" fillId="0" borderId="4" xfId="5" applyFont="1" applyBorder="1">
      <alignment horizontal="center" vertical="top" shrinkToFit="1"/>
    </xf>
    <xf numFmtId="49" fontId="16" fillId="0" borderId="4" xfId="5" applyNumberFormat="1" applyFont="1" applyBorder="1">
      <alignment horizontal="center" vertical="top" shrinkToFit="1"/>
    </xf>
    <xf numFmtId="4" fontId="16" fillId="0" borderId="4" xfId="6" applyFont="1" applyFill="1" applyBorder="1">
      <alignment horizontal="right" vertical="top" shrinkToFit="1"/>
    </xf>
    <xf numFmtId="0" fontId="16" fillId="0" borderId="5" xfId="7" applyFont="1" applyBorder="1">
      <alignment vertical="top" wrapText="1"/>
    </xf>
    <xf numFmtId="0" fontId="7" fillId="2" borderId="2" xfId="1" applyFont="1" applyFill="1" applyBorder="1" applyAlignment="1">
      <alignment horizontal="left" vertical="top" wrapText="1"/>
    </xf>
    <xf numFmtId="0" fontId="19" fillId="0" borderId="3" xfId="8" applyFont="1">
      <alignment horizontal="center" vertical="center" wrapText="1"/>
    </xf>
    <xf numFmtId="4" fontId="18" fillId="0" borderId="1" xfId="10" applyFont="1" applyFill="1" applyBorder="1">
      <alignment horizontal="right" vertical="top" shrinkToFit="1"/>
    </xf>
    <xf numFmtId="0" fontId="20" fillId="0" borderId="1" xfId="1" applyFont="1" applyBorder="1" applyAlignment="1">
      <alignment horizontal="left" vertical="top" wrapText="1"/>
    </xf>
    <xf numFmtId="0" fontId="18" fillId="0" borderId="3" xfId="8" applyFont="1">
      <alignment horizontal="center" vertical="center" wrapText="1"/>
    </xf>
    <xf numFmtId="0" fontId="18" fillId="0" borderId="3" xfId="8" applyFont="1" applyAlignment="1">
      <alignment horizontal="left" vertical="center" wrapText="1"/>
    </xf>
    <xf numFmtId="0" fontId="5" fillId="2" borderId="0" xfId="1" applyFont="1" applyFill="1" applyAlignment="1">
      <alignment horizontal="justify" vertical="center" wrapText="1"/>
    </xf>
    <xf numFmtId="0" fontId="5" fillId="0" borderId="0" xfId="1" applyFont="1" applyAlignment="1">
      <alignment horizontal="justify"/>
    </xf>
    <xf numFmtId="0" fontId="5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5" fillId="0" borderId="0" xfId="1" applyFont="1" applyAlignment="1">
      <alignment horizontal="right"/>
    </xf>
    <xf numFmtId="0" fontId="8" fillId="0" borderId="0" xfId="0" applyFont="1" applyAlignment="1">
      <alignment horizontal="justify"/>
    </xf>
    <xf numFmtId="0" fontId="5" fillId="2" borderId="0" xfId="1" applyFont="1" applyFill="1" applyAlignment="1">
      <alignment horizontal="right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4" fontId="18" fillId="0" borderId="3" xfId="8" applyNumberFormat="1" applyFont="1" applyAlignment="1">
      <alignment horizontal="right" vertical="center" wrapText="1"/>
    </xf>
    <xf numFmtId="0" fontId="4" fillId="0" borderId="0" xfId="1" applyFont="1"/>
    <xf numFmtId="0" fontId="16" fillId="0" borderId="1" xfId="7" applyFont="1" applyBorder="1">
      <alignment vertical="top" wrapText="1"/>
    </xf>
    <xf numFmtId="0" fontId="21" fillId="0" borderId="0" xfId="0" applyFont="1"/>
    <xf numFmtId="0" fontId="16" fillId="0" borderId="3" xfId="8" applyFont="1" applyAlignment="1">
      <alignment horizontal="left" vertical="center" wrapText="1"/>
    </xf>
    <xf numFmtId="0" fontId="22" fillId="0" borderId="3" xfId="8" applyFo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49" fontId="11" fillId="2" borderId="1" xfId="1" applyNumberFormat="1" applyFont="1" applyFill="1" applyBorder="1" applyAlignment="1">
      <alignment horizontal="center" vertical="center" shrinkToFit="1"/>
    </xf>
    <xf numFmtId="49" fontId="11" fillId="2" borderId="1" xfId="1" applyNumberFormat="1" applyFont="1" applyFill="1" applyBorder="1" applyAlignment="1">
      <alignment horizontal="center" vertical="center" wrapText="1" shrinkToFit="1"/>
    </xf>
    <xf numFmtId="4" fontId="11" fillId="2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/>
    <xf numFmtId="49" fontId="6" fillId="2" borderId="0" xfId="1" applyNumberFormat="1" applyFont="1" applyFill="1"/>
    <xf numFmtId="49" fontId="19" fillId="0" borderId="3" xfId="8" applyNumberFormat="1" applyFont="1">
      <alignment horizontal="center" vertical="center" wrapText="1"/>
    </xf>
    <xf numFmtId="1" fontId="16" fillId="0" borderId="7" xfId="5" applyFont="1" applyBorder="1">
      <alignment horizontal="center" vertical="top" shrinkToFit="1"/>
    </xf>
    <xf numFmtId="0" fontId="25" fillId="0" borderId="0" xfId="0" applyFont="1" applyAlignment="1">
      <alignment horizontal="right"/>
    </xf>
    <xf numFmtId="4" fontId="0" fillId="0" borderId="0" xfId="0" applyNumberFormat="1"/>
    <xf numFmtId="167" fontId="26" fillId="0" borderId="9" xfId="0" applyNumberFormat="1" applyFont="1" applyBorder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1" applyFont="1" applyFill="1" applyAlignment="1">
      <alignment horizontal="justify" vertical="center" wrapText="1"/>
    </xf>
    <xf numFmtId="0" fontId="6" fillId="0" borderId="0" xfId="1" applyFont="1" applyAlignment="1">
      <alignment horizontal="justify"/>
    </xf>
    <xf numFmtId="0" fontId="27" fillId="2" borderId="0" xfId="1" applyFont="1" applyFill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165" fontId="29" fillId="0" borderId="0" xfId="3" applyFont="1"/>
    <xf numFmtId="0" fontId="3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6" fontId="7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166" fontId="7" fillId="0" borderId="0" xfId="0" applyNumberFormat="1" applyFont="1" applyAlignment="1">
      <alignment horizontal="left" wrapText="1"/>
    </xf>
    <xf numFmtId="0" fontId="18" fillId="0" borderId="1" xfId="9" applyFont="1" applyBorder="1">
      <alignment horizontal="right"/>
    </xf>
    <xf numFmtId="0" fontId="3" fillId="2" borderId="0" xfId="1" applyFont="1" applyFill="1" applyAlignment="1">
      <alignment horizontal="justify" vertical="center" wrapText="1"/>
    </xf>
    <xf numFmtId="0" fontId="5" fillId="2" borderId="0" xfId="1" applyFont="1" applyFill="1" applyAlignment="1">
      <alignment horizontal="justify" vertical="center" wrapText="1"/>
    </xf>
    <xf numFmtId="0" fontId="7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32">
    <cellStyle name="br" xfId="21" xr:uid="{435DBFBA-7C75-4106-ADB9-6DD0CA14B8C2}"/>
    <cellStyle name="col" xfId="20" xr:uid="{FFAE47EE-C187-4D31-AB9B-BB251318CB76}"/>
    <cellStyle name="style0" xfId="22" xr:uid="{72C99209-F934-408C-9275-BC0FE3929411}"/>
    <cellStyle name="td" xfId="23" xr:uid="{D1FC01B9-A581-43E7-8138-43CD03CFC1AC}"/>
    <cellStyle name="tr" xfId="19" xr:uid="{1281A871-A3DC-4BE6-BC4A-5B440FF6FEF7}"/>
    <cellStyle name="xl21" xfId="24" xr:uid="{6B585515-0568-41BC-9A9F-299870B14ED6}"/>
    <cellStyle name="xl22" xfId="8" xr:uid="{3249EA0B-D968-4A51-A117-0D5FA02F8C14}"/>
    <cellStyle name="xl23" xfId="13" xr:uid="{F6328E31-B67B-41AB-B9B3-3EE74C371A3A}"/>
    <cellStyle name="xl24" xfId="12" xr:uid="{C72A6069-813F-42E4-92FE-D225C04D2946}"/>
    <cellStyle name="xl25" xfId="9" xr:uid="{91DC00FB-FB9D-4855-831F-0BE8E9628E81}"/>
    <cellStyle name="xl26" xfId="25" xr:uid="{D3B361A4-2B8A-48C1-ACC9-082B842C3460}"/>
    <cellStyle name="xl27" xfId="10" xr:uid="{6FF5C698-9A41-4EE8-B815-1E9CF212AEEB}"/>
    <cellStyle name="xl28" xfId="17" xr:uid="{4FBB7CFE-BC38-4D68-A14C-47737AF62B8B}"/>
    <cellStyle name="xl29" xfId="14" xr:uid="{FD1A2D8B-591B-407D-9F70-03B014611901}"/>
    <cellStyle name="xl30" xfId="15" xr:uid="{6D58F9BD-EB4A-487C-A42C-C2EE262B7F2F}"/>
    <cellStyle name="xl31" xfId="18" xr:uid="{BC31A533-594D-4A4C-9E05-2DF02313929D}"/>
    <cellStyle name="xl32" xfId="7" xr:uid="{1721AB3C-B233-4639-B1A4-390980851952}"/>
    <cellStyle name="xl33" xfId="26" xr:uid="{A6DE1976-993A-45B5-A121-FD9DEB8769A4}"/>
    <cellStyle name="xl34" xfId="5" xr:uid="{FD41F1DB-3D37-4E8A-BE8A-2F47298984BE}"/>
    <cellStyle name="xl35" xfId="27" xr:uid="{26D71B68-16E3-4B2C-A543-BE641EDDC663}"/>
    <cellStyle name="xl36" xfId="6" xr:uid="{E08BE266-70DC-452C-A1B5-794F9BD95E0C}"/>
    <cellStyle name="xl37" xfId="28" xr:uid="{33A97BCB-5D45-4242-982A-011D057A1021}"/>
    <cellStyle name="xl38" xfId="29" xr:uid="{2489B89C-781E-4E29-BB78-D4E0C9ADB810}"/>
    <cellStyle name="xl39" xfId="16" xr:uid="{AAADC4F2-A617-4E13-B7B3-AED03D13A4F8}"/>
    <cellStyle name="Обычный" xfId="0" builtinId="0"/>
    <cellStyle name="Обычный 2" xfId="1" xr:uid="{00000000-0005-0000-0000-000001000000}"/>
    <cellStyle name="Обычный 3" xfId="30" xr:uid="{CC965779-BC0A-4CE3-9894-E3145DCF2942}"/>
    <cellStyle name="Обычный 4" xfId="11" xr:uid="{FE6A2B7F-348A-456D-A67E-E11C8DA2977E}"/>
    <cellStyle name="Финансовый" xfId="3" builtinId="3"/>
    <cellStyle name="Финансовый 2" xfId="2" xr:uid="{00000000-0005-0000-0000-000003000000}"/>
    <cellStyle name="Финансовый 3" xfId="4" xr:uid="{7649028B-3F67-418F-AD7E-88C510359D46}"/>
    <cellStyle name="Финансовый 4" xfId="31" xr:uid="{CDD95E5D-996A-40B7-B357-F1518A0C6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opLeftCell="A2" zoomScale="90" zoomScaleNormal="90" zoomScaleSheetLayoutView="100" workbookViewId="0">
      <selection activeCell="A2" sqref="A2:B2"/>
    </sheetView>
  </sheetViews>
  <sheetFormatPr defaultRowHeight="18.75" x14ac:dyDescent="0.3"/>
  <cols>
    <col min="1" max="1" width="50.28515625" customWidth="1"/>
    <col min="2" max="2" width="69" customWidth="1"/>
    <col min="3" max="3" width="1.85546875" hidden="1" customWidth="1"/>
    <col min="4" max="4" width="3.7109375" hidden="1" customWidth="1"/>
    <col min="5" max="5" width="21.7109375" style="15" customWidth="1"/>
    <col min="6" max="6" width="11.5703125" customWidth="1"/>
    <col min="8" max="8" width="25.140625" style="14" customWidth="1"/>
  </cols>
  <sheetData>
    <row r="1" spans="1:8" ht="19.5" hidden="1" customHeight="1" x14ac:dyDescent="0.35">
      <c r="B1" s="67"/>
    </row>
    <row r="2" spans="1:8" x14ac:dyDescent="0.3">
      <c r="A2" s="85" t="s">
        <v>42</v>
      </c>
      <c r="B2" s="85"/>
    </row>
    <row r="3" spans="1:8" x14ac:dyDescent="0.3">
      <c r="A3" s="85" t="s">
        <v>55</v>
      </c>
      <c r="B3" s="85"/>
    </row>
    <row r="4" spans="1:8" x14ac:dyDescent="0.3">
      <c r="A4" s="85" t="s">
        <v>48</v>
      </c>
      <c r="B4" s="85"/>
    </row>
    <row r="5" spans="1:8" x14ac:dyDescent="0.3">
      <c r="A5" s="85" t="s">
        <v>49</v>
      </c>
      <c r="B5" s="85"/>
    </row>
    <row r="6" spans="1:8" s="77" customFormat="1" ht="11.25" x14ac:dyDescent="0.2">
      <c r="E6" s="78"/>
      <c r="H6" s="79"/>
    </row>
    <row r="7" spans="1:8" x14ac:dyDescent="0.3">
      <c r="A7" s="86" t="s">
        <v>50</v>
      </c>
      <c r="B7" s="86"/>
    </row>
    <row r="8" spans="1:8" s="77" customFormat="1" ht="11.25" x14ac:dyDescent="0.2">
      <c r="A8" s="80"/>
      <c r="E8" s="78"/>
      <c r="H8" s="79"/>
    </row>
    <row r="9" spans="1:8" ht="18" customHeight="1" x14ac:dyDescent="0.3">
      <c r="A9" s="7" t="s">
        <v>279</v>
      </c>
    </row>
    <row r="10" spans="1:8" ht="19.5" customHeight="1" x14ac:dyDescent="0.3">
      <c r="A10" s="7" t="s">
        <v>52</v>
      </c>
    </row>
    <row r="11" spans="1:8" ht="127.5" customHeight="1" x14ac:dyDescent="0.3">
      <c r="A11" s="6" t="s">
        <v>224</v>
      </c>
    </row>
    <row r="12" spans="1:8" ht="3" hidden="1" customHeight="1" x14ac:dyDescent="0.3">
      <c r="A12" s="4"/>
    </row>
    <row r="13" spans="1:8" ht="114.75" customHeight="1" x14ac:dyDescent="0.3">
      <c r="A13" s="90" t="s">
        <v>225</v>
      </c>
      <c r="B13" s="90"/>
      <c r="C13" s="90"/>
      <c r="D13" s="90"/>
    </row>
    <row r="14" spans="1:8" ht="17.25" customHeight="1" x14ac:dyDescent="0.3">
      <c r="A14" s="23" t="s">
        <v>0</v>
      </c>
    </row>
    <row r="15" spans="1:8" ht="55.5" customHeight="1" x14ac:dyDescent="0.3">
      <c r="A15" s="90" t="s">
        <v>226</v>
      </c>
      <c r="B15" s="90"/>
      <c r="C15" s="90"/>
      <c r="D15" s="90"/>
    </row>
    <row r="16" spans="1:8" ht="18.75" customHeight="1" x14ac:dyDescent="0.3">
      <c r="A16" s="87" t="s">
        <v>219</v>
      </c>
      <c r="B16" s="87"/>
    </row>
    <row r="17" spans="1:6" ht="76.5" customHeight="1" x14ac:dyDescent="0.3">
      <c r="A17" s="90" t="s">
        <v>270</v>
      </c>
      <c r="B17" s="90"/>
      <c r="E17" s="16"/>
      <c r="F17" s="11"/>
    </row>
    <row r="18" spans="1:6" x14ac:dyDescent="0.3">
      <c r="A18" s="91" t="s">
        <v>220</v>
      </c>
      <c r="B18" s="91"/>
      <c r="E18" s="16"/>
      <c r="F18" s="11"/>
    </row>
    <row r="19" spans="1:6" ht="79.5" customHeight="1" x14ac:dyDescent="0.3">
      <c r="A19" s="90" t="s">
        <v>271</v>
      </c>
      <c r="B19" s="90"/>
      <c r="E19" s="16"/>
      <c r="F19" s="11"/>
    </row>
    <row r="20" spans="1:6" x14ac:dyDescent="0.3">
      <c r="A20" s="87" t="s">
        <v>267</v>
      </c>
      <c r="B20" s="87"/>
      <c r="E20" s="16"/>
      <c r="F20" s="11"/>
    </row>
    <row r="21" spans="1:6" x14ac:dyDescent="0.3">
      <c r="A21" s="87" t="s">
        <v>268</v>
      </c>
      <c r="B21" s="87"/>
      <c r="E21" s="16"/>
      <c r="F21" s="11"/>
    </row>
    <row r="22" spans="1:6" x14ac:dyDescent="0.3">
      <c r="A22" s="87" t="s">
        <v>220</v>
      </c>
      <c r="B22" s="87"/>
      <c r="E22" s="16"/>
      <c r="F22" s="11"/>
    </row>
    <row r="23" spans="1:6" x14ac:dyDescent="0.3">
      <c r="A23" s="87" t="s">
        <v>269</v>
      </c>
      <c r="B23" s="87"/>
      <c r="E23" s="16"/>
      <c r="F23" s="11"/>
    </row>
    <row r="24" spans="1:6" x14ac:dyDescent="0.3">
      <c r="A24" s="87" t="s">
        <v>277</v>
      </c>
      <c r="B24" s="87"/>
      <c r="E24" s="16"/>
      <c r="F24" s="11"/>
    </row>
    <row r="25" spans="1:6" ht="113.25" customHeight="1" x14ac:dyDescent="0.3">
      <c r="A25" s="90" t="s">
        <v>276</v>
      </c>
      <c r="B25" s="90"/>
      <c r="E25" s="16"/>
      <c r="F25" s="11"/>
    </row>
    <row r="26" spans="1:6" hidden="1" x14ac:dyDescent="0.3">
      <c r="A26" s="87"/>
      <c r="B26" s="87"/>
      <c r="E26" s="16"/>
      <c r="F26" s="11"/>
    </row>
    <row r="27" spans="1:6" hidden="1" x14ac:dyDescent="0.3">
      <c r="A27" s="87"/>
      <c r="B27" s="87"/>
      <c r="E27" s="16"/>
      <c r="F27" s="11"/>
    </row>
    <row r="28" spans="1:6" hidden="1" x14ac:dyDescent="0.3">
      <c r="A28" s="87"/>
      <c r="B28" s="87"/>
      <c r="E28" s="16"/>
      <c r="F28" s="11"/>
    </row>
    <row r="29" spans="1:6" hidden="1" x14ac:dyDescent="0.3">
      <c r="A29" s="87"/>
      <c r="B29" s="87"/>
      <c r="E29" s="16"/>
      <c r="F29" s="11"/>
    </row>
    <row r="30" spans="1:6" hidden="1" x14ac:dyDescent="0.3">
      <c r="A30" s="87"/>
      <c r="B30" s="87"/>
      <c r="E30" s="16"/>
      <c r="F30" s="11"/>
    </row>
    <row r="31" spans="1:6" hidden="1" x14ac:dyDescent="0.3">
      <c r="A31" s="87"/>
      <c r="B31" s="87"/>
      <c r="E31" s="16"/>
      <c r="F31" s="11"/>
    </row>
    <row r="32" spans="1:6" hidden="1" x14ac:dyDescent="0.3">
      <c r="A32" s="87"/>
      <c r="B32" s="87"/>
      <c r="E32" s="16"/>
      <c r="F32" s="11"/>
    </row>
    <row r="33" spans="1:6" hidden="1" x14ac:dyDescent="0.3">
      <c r="A33" s="87"/>
      <c r="B33" s="87"/>
      <c r="E33" s="16"/>
      <c r="F33" s="11"/>
    </row>
    <row r="34" spans="1:6" ht="18.75" hidden="1" customHeight="1" x14ac:dyDescent="0.3">
      <c r="A34" s="87"/>
      <c r="B34" s="87"/>
      <c r="E34" s="16"/>
      <c r="F34" s="11"/>
    </row>
    <row r="35" spans="1:6" hidden="1" x14ac:dyDescent="0.3">
      <c r="A35" s="87"/>
      <c r="B35" s="87"/>
      <c r="E35" s="16"/>
      <c r="F35" s="11"/>
    </row>
    <row r="36" spans="1:6" hidden="1" x14ac:dyDescent="0.3">
      <c r="A36" s="87"/>
      <c r="B36" s="87"/>
      <c r="E36" s="16"/>
      <c r="F36" s="11"/>
    </row>
    <row r="37" spans="1:6" hidden="1" x14ac:dyDescent="0.3">
      <c r="A37" s="89"/>
      <c r="B37" s="89"/>
      <c r="E37" s="16"/>
    </row>
    <row r="38" spans="1:6" hidden="1" x14ac:dyDescent="0.3">
      <c r="A38" s="89"/>
      <c r="B38" s="89"/>
      <c r="E38" s="16"/>
      <c r="F38" s="11"/>
    </row>
    <row r="39" spans="1:6" hidden="1" x14ac:dyDescent="0.3">
      <c r="A39" s="89"/>
      <c r="B39" s="89"/>
    </row>
    <row r="40" spans="1:6" hidden="1" x14ac:dyDescent="0.3">
      <c r="A40" s="89"/>
      <c r="B40" s="89"/>
    </row>
    <row r="41" spans="1:6" hidden="1" x14ac:dyDescent="0.3">
      <c r="A41" s="89"/>
      <c r="B41" s="89"/>
    </row>
    <row r="42" spans="1:6" hidden="1" x14ac:dyDescent="0.3">
      <c r="A42" s="89"/>
      <c r="B42" s="89"/>
    </row>
    <row r="43" spans="1:6" hidden="1" x14ac:dyDescent="0.3">
      <c r="A43" s="89"/>
      <c r="B43" s="89"/>
    </row>
    <row r="44" spans="1:6" hidden="1" x14ac:dyDescent="0.3">
      <c r="A44" s="89"/>
      <c r="B44" s="89"/>
    </row>
    <row r="45" spans="1:6" ht="18.75" customHeight="1" x14ac:dyDescent="0.3">
      <c r="A45" s="89" t="s">
        <v>272</v>
      </c>
      <c r="B45" s="89"/>
    </row>
    <row r="46" spans="1:6" ht="18.75" customHeight="1" x14ac:dyDescent="0.3">
      <c r="A46" s="89" t="s">
        <v>273</v>
      </c>
      <c r="B46" s="89"/>
    </row>
    <row r="47" spans="1:6" ht="18.75" customHeight="1" x14ac:dyDescent="0.3">
      <c r="A47" s="89" t="s">
        <v>274</v>
      </c>
      <c r="B47" s="89"/>
    </row>
    <row r="48" spans="1:6" x14ac:dyDescent="0.3">
      <c r="A48" s="89" t="s">
        <v>275</v>
      </c>
      <c r="B48" s="89"/>
    </row>
    <row r="49" spans="1:11" hidden="1" x14ac:dyDescent="0.3">
      <c r="A49" s="89"/>
      <c r="B49" s="89"/>
    </row>
    <row r="50" spans="1:11" hidden="1" x14ac:dyDescent="0.3">
      <c r="A50" s="89"/>
      <c r="B50" s="89"/>
    </row>
    <row r="51" spans="1:11" x14ac:dyDescent="0.3">
      <c r="A51" s="89" t="s">
        <v>105</v>
      </c>
      <c r="B51" s="89"/>
      <c r="C51" s="3"/>
      <c r="D51" s="3"/>
      <c r="E51" s="17"/>
      <c r="F51" s="3"/>
      <c r="G51" s="3"/>
      <c r="H51" s="12"/>
      <c r="I51" s="3"/>
      <c r="J51" s="3"/>
      <c r="K51" s="3"/>
    </row>
    <row r="52" spans="1:11" ht="57" customHeight="1" x14ac:dyDescent="0.25">
      <c r="A52" s="90" t="s">
        <v>106</v>
      </c>
      <c r="B52" s="90"/>
      <c r="C52" s="90"/>
      <c r="D52" s="90"/>
      <c r="E52" s="18"/>
      <c r="F52" s="2"/>
      <c r="G52" s="2"/>
      <c r="H52" s="13"/>
      <c r="I52" s="2"/>
      <c r="J52" s="2"/>
      <c r="K52" s="2"/>
    </row>
    <row r="53" spans="1:11" ht="11.25" customHeight="1" x14ac:dyDescent="0.3">
      <c r="A53" s="5"/>
      <c r="B53" s="5"/>
    </row>
    <row r="54" spans="1:11" ht="37.5" customHeight="1" x14ac:dyDescent="0.3">
      <c r="A54" s="88" t="s">
        <v>108</v>
      </c>
      <c r="B54" s="88"/>
    </row>
    <row r="59" spans="1:11" x14ac:dyDescent="0.3">
      <c r="A59" t="s">
        <v>43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45">
    <mergeCell ref="A30:B30"/>
    <mergeCell ref="A31:B31"/>
    <mergeCell ref="A32:B3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3:D13"/>
    <mergeCell ref="A15:D15"/>
    <mergeCell ref="A52:D52"/>
    <mergeCell ref="A45:B45"/>
    <mergeCell ref="A40:B40"/>
    <mergeCell ref="A39:B39"/>
    <mergeCell ref="A43:B43"/>
    <mergeCell ref="A37:B37"/>
    <mergeCell ref="A38:B38"/>
    <mergeCell ref="A17:B17"/>
    <mergeCell ref="A16:B16"/>
    <mergeCell ref="A44:B44"/>
    <mergeCell ref="A18:B18"/>
    <mergeCell ref="A19:B19"/>
    <mergeCell ref="A33:B33"/>
    <mergeCell ref="A36:B36"/>
    <mergeCell ref="A34:B34"/>
    <mergeCell ref="A35:B35"/>
    <mergeCell ref="A54:B54"/>
    <mergeCell ref="A51:B51"/>
    <mergeCell ref="A47:B47"/>
    <mergeCell ref="A48:B48"/>
    <mergeCell ref="A49:B49"/>
    <mergeCell ref="A50:B50"/>
    <mergeCell ref="A41:B41"/>
    <mergeCell ref="A42:B42"/>
    <mergeCell ref="A46:B46"/>
    <mergeCell ref="A2:B2"/>
    <mergeCell ref="A4:B4"/>
    <mergeCell ref="A3:B3"/>
    <mergeCell ref="A7:B7"/>
    <mergeCell ref="A5:B5"/>
  </mergeCells>
  <pageMargins left="0.78740157480314965" right="0.39370078740157483" top="0.39370078740157483" bottom="0.31496062992125984" header="0.31496062992125984" footer="0.31496062992125984"/>
  <pageSetup paperSize="9" scale="75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3"/>
  <sheetViews>
    <sheetView zoomScale="70" zoomScaleNormal="70" zoomScaleSheetLayoutView="70" workbookViewId="0">
      <selection activeCell="A16" sqref="A16:XFD47"/>
    </sheetView>
  </sheetViews>
  <sheetFormatPr defaultRowHeight="15" x14ac:dyDescent="0.25"/>
  <cols>
    <col min="1" max="1" width="91.28515625" customWidth="1"/>
    <col min="2" max="2" width="6.42578125" customWidth="1"/>
    <col min="3" max="4" width="3.85546875" bestFit="1" customWidth="1"/>
    <col min="5" max="5" width="15" customWidth="1"/>
    <col min="6" max="6" width="5" customWidth="1"/>
    <col min="7" max="9" width="17.42578125" customWidth="1"/>
    <col min="10" max="12" width="2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ht="15.75" x14ac:dyDescent="0.25">
      <c r="B1" s="93" t="s">
        <v>46</v>
      </c>
      <c r="C1" s="93"/>
      <c r="D1" s="93"/>
      <c r="E1" s="93"/>
      <c r="F1" s="93"/>
      <c r="G1" s="93"/>
      <c r="H1" s="93"/>
      <c r="I1" s="93"/>
    </row>
    <row r="2" spans="1:9" ht="15" customHeight="1" x14ac:dyDescent="0.25">
      <c r="B2" s="94" t="s">
        <v>51</v>
      </c>
      <c r="C2" s="94"/>
      <c r="D2" s="94"/>
      <c r="E2" s="94"/>
      <c r="F2" s="94"/>
      <c r="G2" s="94"/>
      <c r="H2" s="94"/>
      <c r="I2" s="94"/>
    </row>
    <row r="3" spans="1:9" ht="15" customHeight="1" x14ac:dyDescent="0.25">
      <c r="B3" s="94" t="str">
        <f>Решение!A9</f>
        <v>от 14.03.2024 года №4-157</v>
      </c>
      <c r="C3" s="94"/>
      <c r="D3" s="94"/>
      <c r="E3" s="94"/>
      <c r="F3" s="94"/>
      <c r="G3" s="94"/>
      <c r="H3" s="94"/>
      <c r="I3" s="94"/>
    </row>
    <row r="4" spans="1:9" ht="58.5" customHeight="1" x14ac:dyDescent="0.25">
      <c r="B4" s="94" t="str">
        <f>Решение!A11</f>
        <v>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</v>
      </c>
      <c r="C4" s="94"/>
      <c r="D4" s="94"/>
      <c r="E4" s="94"/>
      <c r="F4" s="94"/>
      <c r="G4" s="94"/>
      <c r="H4" s="94"/>
      <c r="I4" s="94"/>
    </row>
    <row r="5" spans="1:9" ht="4.5" customHeight="1" x14ac:dyDescent="0.25">
      <c r="B5" s="49"/>
      <c r="C5" s="49"/>
      <c r="D5" s="49"/>
      <c r="E5" s="49"/>
      <c r="F5" s="49"/>
      <c r="G5" s="49"/>
      <c r="H5" s="49"/>
      <c r="I5" s="49"/>
    </row>
    <row r="6" spans="1:9" s="1" customFormat="1" ht="15" customHeight="1" x14ac:dyDescent="0.2">
      <c r="B6" s="94" t="s">
        <v>260</v>
      </c>
      <c r="C6" s="94"/>
      <c r="D6" s="94"/>
      <c r="E6" s="94"/>
      <c r="F6" s="94"/>
      <c r="G6" s="94"/>
      <c r="H6" s="94"/>
      <c r="I6" s="94"/>
    </row>
    <row r="7" spans="1:9" s="9" customFormat="1" ht="15.75" customHeight="1" x14ac:dyDescent="0.25">
      <c r="B7" s="94" t="s">
        <v>51</v>
      </c>
      <c r="C7" s="94"/>
      <c r="D7" s="94"/>
      <c r="E7" s="94"/>
      <c r="F7" s="94"/>
      <c r="G7" s="94"/>
      <c r="H7" s="94"/>
      <c r="I7" s="94"/>
    </row>
    <row r="8" spans="1:9" s="9" customFormat="1" ht="15.75" customHeight="1" x14ac:dyDescent="0.25">
      <c r="A8" s="10"/>
      <c r="B8" s="94" t="s">
        <v>262</v>
      </c>
      <c r="C8" s="94"/>
      <c r="D8" s="94"/>
      <c r="E8" s="94"/>
      <c r="F8" s="94"/>
      <c r="G8" s="94"/>
      <c r="H8" s="94"/>
      <c r="I8" s="94"/>
    </row>
    <row r="9" spans="1:9" s="9" customFormat="1" ht="40.5" customHeight="1" x14ac:dyDescent="0.25">
      <c r="A9" s="10"/>
      <c r="B9" s="94" t="s">
        <v>261</v>
      </c>
      <c r="C9" s="94"/>
      <c r="D9" s="94"/>
      <c r="E9" s="94"/>
      <c r="F9" s="94"/>
      <c r="G9" s="94"/>
      <c r="H9" s="94"/>
      <c r="I9" s="94"/>
    </row>
    <row r="10" spans="1:9" s="9" customFormat="1" ht="18.75" x14ac:dyDescent="0.3">
      <c r="A10" s="95" t="s">
        <v>205</v>
      </c>
      <c r="B10" s="95"/>
      <c r="C10" s="95"/>
      <c r="D10" s="95"/>
      <c r="E10" s="95"/>
      <c r="F10" s="95"/>
      <c r="G10" s="95"/>
      <c r="H10" s="95"/>
      <c r="I10" s="95"/>
    </row>
    <row r="11" spans="1:9" s="9" customFormat="1" ht="18.75" x14ac:dyDescent="0.3">
      <c r="A11" s="95" t="s">
        <v>264</v>
      </c>
      <c r="B11" s="95"/>
      <c r="C11" s="95"/>
      <c r="D11" s="95"/>
      <c r="E11" s="95"/>
      <c r="F11" s="95"/>
      <c r="G11" s="95"/>
      <c r="H11" s="95"/>
      <c r="I11" s="95"/>
    </row>
    <row r="12" spans="1:9" s="9" customFormat="1" ht="3.75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s="1" customFormat="1" ht="15.75" x14ac:dyDescent="0.25">
      <c r="F13" s="8"/>
      <c r="G13" s="19"/>
      <c r="I13" s="50" t="s">
        <v>172</v>
      </c>
    </row>
    <row r="14" spans="1:9" ht="18" customHeight="1" x14ac:dyDescent="0.25">
      <c r="A14" s="61" t="s">
        <v>35</v>
      </c>
      <c r="B14" s="61" t="s">
        <v>34</v>
      </c>
      <c r="C14" s="60" t="s">
        <v>33</v>
      </c>
      <c r="D14" s="60" t="s">
        <v>32</v>
      </c>
      <c r="E14" s="60" t="s">
        <v>31</v>
      </c>
      <c r="F14" s="60" t="s">
        <v>30</v>
      </c>
      <c r="G14" s="62" t="s">
        <v>171</v>
      </c>
      <c r="H14" s="62" t="s">
        <v>214</v>
      </c>
      <c r="I14" s="62" t="s">
        <v>259</v>
      </c>
    </row>
    <row r="15" spans="1:9" ht="15.75" x14ac:dyDescent="0.25">
      <c r="A15" s="59" t="s">
        <v>53</v>
      </c>
      <c r="B15" s="59" t="s">
        <v>54</v>
      </c>
      <c r="C15" s="51">
        <v>3</v>
      </c>
      <c r="D15" s="51">
        <v>4</v>
      </c>
      <c r="E15" s="51">
        <v>5</v>
      </c>
      <c r="F15" s="51">
        <v>6</v>
      </c>
      <c r="G15" s="52">
        <v>7</v>
      </c>
      <c r="H15" s="52">
        <v>8</v>
      </c>
      <c r="I15" s="52">
        <v>9</v>
      </c>
    </row>
    <row r="16" spans="1:9" s="56" customFormat="1" ht="18.75" hidden="1" x14ac:dyDescent="0.25">
      <c r="A16" s="30"/>
      <c r="B16" s="28"/>
      <c r="C16" s="28"/>
      <c r="D16" s="28"/>
      <c r="E16" s="28"/>
      <c r="F16" s="28"/>
      <c r="G16" s="29"/>
      <c r="H16" s="29"/>
      <c r="I16" s="29"/>
    </row>
    <row r="17" spans="1:9" s="56" customFormat="1" ht="18.75" hidden="1" x14ac:dyDescent="0.25">
      <c r="A17" s="30"/>
      <c r="B17" s="28"/>
      <c r="C17" s="28"/>
      <c r="D17" s="28"/>
      <c r="E17" s="28"/>
      <c r="F17" s="28"/>
      <c r="G17" s="29"/>
      <c r="H17" s="29"/>
      <c r="I17" s="29"/>
    </row>
    <row r="18" spans="1:9" s="56" customFormat="1" ht="18.75" hidden="1" x14ac:dyDescent="0.25">
      <c r="A18" s="30"/>
      <c r="B18" s="24"/>
      <c r="C18" s="24"/>
      <c r="D18" s="24"/>
      <c r="E18" s="24"/>
      <c r="F18" s="24"/>
      <c r="G18" s="26"/>
      <c r="H18" s="26"/>
      <c r="I18" s="26"/>
    </row>
    <row r="19" spans="1:9" s="56" customFormat="1" ht="18.75" hidden="1" x14ac:dyDescent="0.25">
      <c r="A19" s="31"/>
      <c r="B19" s="24"/>
      <c r="C19" s="24"/>
      <c r="D19" s="24"/>
      <c r="E19" s="24"/>
      <c r="F19" s="24"/>
      <c r="G19" s="26"/>
      <c r="H19" s="26"/>
      <c r="I19" s="26"/>
    </row>
    <row r="20" spans="1:9" s="56" customFormat="1" ht="18.75" hidden="1" x14ac:dyDescent="0.25">
      <c r="A20" s="31"/>
      <c r="B20" s="24"/>
      <c r="C20" s="24"/>
      <c r="D20" s="24"/>
      <c r="E20" s="24"/>
      <c r="F20" s="24"/>
      <c r="G20" s="26"/>
      <c r="H20" s="26"/>
      <c r="I20" s="26"/>
    </row>
    <row r="21" spans="1:9" s="56" customFormat="1" ht="18.75" hidden="1" x14ac:dyDescent="0.25">
      <c r="A21" s="30"/>
      <c r="B21" s="28"/>
      <c r="C21" s="28"/>
      <c r="D21" s="28"/>
      <c r="E21" s="28"/>
      <c r="F21" s="28"/>
      <c r="G21" s="29"/>
      <c r="H21" s="29"/>
      <c r="I21" s="29"/>
    </row>
    <row r="22" spans="1:9" ht="18.75" hidden="1" x14ac:dyDescent="0.25">
      <c r="A22" s="31"/>
      <c r="B22" s="24"/>
      <c r="C22" s="24"/>
      <c r="D22" s="24"/>
      <c r="E22" s="24"/>
      <c r="F22" s="24"/>
      <c r="G22" s="26"/>
      <c r="H22" s="26"/>
      <c r="I22" s="26"/>
    </row>
    <row r="23" spans="1:9" ht="18.75" hidden="1" x14ac:dyDescent="0.25">
      <c r="A23" s="31"/>
      <c r="B23" s="24"/>
      <c r="C23" s="24"/>
      <c r="D23" s="24"/>
      <c r="E23" s="24"/>
      <c r="F23" s="24"/>
      <c r="G23" s="26"/>
      <c r="H23" s="26"/>
      <c r="I23" s="26"/>
    </row>
    <row r="24" spans="1:9" ht="18.75" hidden="1" x14ac:dyDescent="0.25">
      <c r="A24" s="31"/>
      <c r="B24" s="24"/>
      <c r="C24" s="24"/>
      <c r="D24" s="24"/>
      <c r="E24" s="24"/>
      <c r="F24" s="24"/>
      <c r="G24" s="26"/>
      <c r="H24" s="26"/>
      <c r="I24" s="26"/>
    </row>
    <row r="25" spans="1:9" s="56" customFormat="1" ht="18.75" hidden="1" x14ac:dyDescent="0.25">
      <c r="A25" s="30"/>
      <c r="B25" s="28"/>
      <c r="C25" s="28"/>
      <c r="D25" s="28"/>
      <c r="E25" s="28"/>
      <c r="F25" s="28"/>
      <c r="G25" s="29"/>
      <c r="H25" s="29"/>
      <c r="I25" s="29"/>
    </row>
    <row r="26" spans="1:9" ht="18.75" hidden="1" x14ac:dyDescent="0.25">
      <c r="A26" s="31"/>
      <c r="B26" s="24"/>
      <c r="C26" s="24"/>
      <c r="D26" s="24"/>
      <c r="E26" s="24"/>
      <c r="F26" s="24"/>
      <c r="G26" s="26"/>
      <c r="H26" s="26"/>
      <c r="I26" s="26"/>
    </row>
    <row r="27" spans="1:9" ht="18.75" hidden="1" x14ac:dyDescent="0.25">
      <c r="A27" s="31"/>
      <c r="B27" s="24"/>
      <c r="C27" s="24"/>
      <c r="D27" s="24"/>
      <c r="E27" s="24"/>
      <c r="F27" s="24"/>
      <c r="G27" s="26"/>
      <c r="H27" s="26"/>
      <c r="I27" s="26"/>
    </row>
    <row r="28" spans="1:9" ht="18.75" hidden="1" x14ac:dyDescent="0.25">
      <c r="A28" s="31"/>
      <c r="B28" s="24"/>
      <c r="C28" s="24"/>
      <c r="D28" s="24"/>
      <c r="E28" s="24"/>
      <c r="F28" s="24"/>
      <c r="G28" s="26"/>
      <c r="H28" s="26"/>
      <c r="I28" s="26"/>
    </row>
    <row r="29" spans="1:9" ht="18.75" hidden="1" x14ac:dyDescent="0.25">
      <c r="A29" s="31"/>
      <c r="B29" s="24"/>
      <c r="C29" s="24"/>
      <c r="D29" s="24"/>
      <c r="E29" s="24"/>
      <c r="F29" s="24"/>
      <c r="G29" s="26"/>
      <c r="H29" s="26"/>
      <c r="I29" s="26"/>
    </row>
    <row r="30" spans="1:9" ht="18.75" hidden="1" x14ac:dyDescent="0.25">
      <c r="A30" s="31"/>
      <c r="B30" s="24"/>
      <c r="C30" s="24"/>
      <c r="D30" s="24"/>
      <c r="E30" s="24"/>
      <c r="F30" s="24"/>
      <c r="G30" s="26"/>
      <c r="H30" s="26"/>
      <c r="I30" s="26"/>
    </row>
    <row r="31" spans="1:9" ht="18.75" hidden="1" x14ac:dyDescent="0.25">
      <c r="A31" s="31"/>
      <c r="B31" s="24"/>
      <c r="C31" s="24"/>
      <c r="D31" s="24"/>
      <c r="E31" s="24"/>
      <c r="F31" s="24"/>
      <c r="G31" s="26"/>
      <c r="H31" s="26"/>
      <c r="I31" s="26"/>
    </row>
    <row r="32" spans="1:9" ht="18.75" hidden="1" x14ac:dyDescent="0.25">
      <c r="A32" s="31"/>
      <c r="B32" s="24"/>
      <c r="C32" s="24"/>
      <c r="D32" s="24"/>
      <c r="E32" s="24"/>
      <c r="F32" s="24"/>
      <c r="G32" s="26"/>
      <c r="H32" s="26"/>
      <c r="I32" s="26"/>
    </row>
    <row r="33" spans="1:9" ht="18.75" hidden="1" x14ac:dyDescent="0.25">
      <c r="A33" s="31"/>
      <c r="B33" s="24"/>
      <c r="C33" s="24"/>
      <c r="D33" s="24"/>
      <c r="E33" s="24"/>
      <c r="F33" s="24"/>
      <c r="G33" s="26"/>
      <c r="H33" s="26"/>
      <c r="I33" s="26"/>
    </row>
    <row r="34" spans="1:9" ht="18.75" hidden="1" x14ac:dyDescent="0.25">
      <c r="A34" s="31"/>
      <c r="B34" s="24"/>
      <c r="C34" s="24"/>
      <c r="D34" s="24"/>
      <c r="E34" s="24"/>
      <c r="F34" s="24"/>
      <c r="G34" s="26"/>
      <c r="H34" s="26"/>
      <c r="I34" s="26"/>
    </row>
    <row r="35" spans="1:9" ht="18.75" hidden="1" x14ac:dyDescent="0.25">
      <c r="A35" s="31"/>
      <c r="B35" s="24"/>
      <c r="C35" s="24"/>
      <c r="D35" s="24"/>
      <c r="E35" s="24"/>
      <c r="F35" s="24"/>
      <c r="G35" s="26"/>
      <c r="H35" s="26"/>
      <c r="I35" s="26"/>
    </row>
    <row r="36" spans="1:9" ht="18.75" hidden="1" x14ac:dyDescent="0.25">
      <c r="A36" s="31"/>
      <c r="B36" s="24"/>
      <c r="C36" s="24"/>
      <c r="D36" s="24"/>
      <c r="E36" s="24"/>
      <c r="F36" s="24"/>
      <c r="G36" s="26"/>
      <c r="H36" s="26"/>
      <c r="I36" s="26"/>
    </row>
    <row r="37" spans="1:9" ht="18.75" hidden="1" x14ac:dyDescent="0.25">
      <c r="A37" s="31"/>
      <c r="B37" s="24"/>
      <c r="C37" s="24"/>
      <c r="D37" s="24"/>
      <c r="E37" s="24"/>
      <c r="F37" s="24"/>
      <c r="G37" s="26"/>
      <c r="H37" s="26"/>
      <c r="I37" s="26"/>
    </row>
    <row r="38" spans="1:9" ht="18.75" hidden="1" x14ac:dyDescent="0.25">
      <c r="A38" s="31"/>
      <c r="B38" s="24"/>
      <c r="C38" s="24"/>
      <c r="D38" s="24"/>
      <c r="E38" s="24"/>
      <c r="F38" s="24"/>
      <c r="G38" s="26"/>
      <c r="H38" s="26"/>
      <c r="I38" s="26"/>
    </row>
    <row r="39" spans="1:9" ht="18.75" hidden="1" x14ac:dyDescent="0.25">
      <c r="A39" s="31"/>
      <c r="B39" s="24"/>
      <c r="C39" s="24"/>
      <c r="D39" s="24"/>
      <c r="E39" s="24"/>
      <c r="F39" s="24"/>
      <c r="G39" s="26"/>
      <c r="H39" s="26"/>
      <c r="I39" s="26"/>
    </row>
    <row r="40" spans="1:9" ht="18.75" hidden="1" x14ac:dyDescent="0.25">
      <c r="A40" s="31"/>
      <c r="B40" s="24"/>
      <c r="C40" s="24"/>
      <c r="D40" s="24"/>
      <c r="E40" s="24"/>
      <c r="F40" s="24"/>
      <c r="G40" s="26"/>
      <c r="H40" s="26"/>
      <c r="I40" s="26"/>
    </row>
    <row r="41" spans="1:9" s="56" customFormat="1" ht="18.75" hidden="1" x14ac:dyDescent="0.25">
      <c r="A41" s="30"/>
      <c r="B41" s="28"/>
      <c r="C41" s="28"/>
      <c r="D41" s="28"/>
      <c r="E41" s="28"/>
      <c r="F41" s="28"/>
      <c r="G41" s="29"/>
      <c r="H41" s="29"/>
      <c r="I41" s="29"/>
    </row>
    <row r="42" spans="1:9" s="56" customFormat="1" ht="18.75" hidden="1" x14ac:dyDescent="0.25">
      <c r="A42" s="30"/>
      <c r="B42" s="28"/>
      <c r="C42" s="28"/>
      <c r="D42" s="28"/>
      <c r="E42" s="28"/>
      <c r="F42" s="28"/>
      <c r="G42" s="29"/>
      <c r="H42" s="29"/>
      <c r="I42" s="29"/>
    </row>
    <row r="43" spans="1:9" ht="18.75" hidden="1" x14ac:dyDescent="0.25">
      <c r="A43" s="31"/>
      <c r="B43" s="24"/>
      <c r="C43" s="24"/>
      <c r="D43" s="24"/>
      <c r="E43" s="24"/>
      <c r="F43" s="24"/>
      <c r="G43" s="26"/>
      <c r="H43" s="26"/>
      <c r="I43" s="26"/>
    </row>
    <row r="44" spans="1:9" ht="18.75" hidden="1" x14ac:dyDescent="0.25">
      <c r="A44" s="31"/>
      <c r="B44" s="24"/>
      <c r="C44" s="24"/>
      <c r="D44" s="24"/>
      <c r="E44" s="24"/>
      <c r="F44" s="24"/>
      <c r="G44" s="26"/>
      <c r="H44" s="26"/>
      <c r="I44" s="26"/>
    </row>
    <row r="45" spans="1:9" ht="18.75" hidden="1" x14ac:dyDescent="0.25">
      <c r="A45" s="31"/>
      <c r="B45" s="24"/>
      <c r="C45" s="24"/>
      <c r="D45" s="24"/>
      <c r="E45" s="24"/>
      <c r="F45" s="24"/>
      <c r="G45" s="26"/>
      <c r="H45" s="26"/>
      <c r="I45" s="26"/>
    </row>
    <row r="46" spans="1:9" ht="18.75" hidden="1" x14ac:dyDescent="0.25">
      <c r="A46" s="31"/>
      <c r="B46" s="24"/>
      <c r="C46" s="24"/>
      <c r="D46" s="24"/>
      <c r="E46" s="24"/>
      <c r="F46" s="24"/>
      <c r="G46" s="26"/>
      <c r="H46" s="26"/>
      <c r="I46" s="26"/>
    </row>
    <row r="47" spans="1:9" ht="18.75" hidden="1" x14ac:dyDescent="0.25">
      <c r="A47" s="31"/>
      <c r="B47" s="24"/>
      <c r="C47" s="24"/>
      <c r="D47" s="24"/>
      <c r="E47" s="24"/>
      <c r="F47" s="24"/>
      <c r="G47" s="26"/>
      <c r="H47" s="26"/>
      <c r="I47" s="26"/>
    </row>
    <row r="48" spans="1:9" s="56" customFormat="1" ht="18.75" x14ac:dyDescent="0.25">
      <c r="A48" s="30" t="s">
        <v>66</v>
      </c>
      <c r="B48" s="28" t="s">
        <v>36</v>
      </c>
      <c r="C48" s="28" t="s">
        <v>7</v>
      </c>
      <c r="D48" s="28"/>
      <c r="E48" s="28"/>
      <c r="F48" s="28"/>
      <c r="G48" s="29">
        <f>G49+G64</f>
        <v>548136.28</v>
      </c>
      <c r="H48" s="29">
        <f>H49+H64</f>
        <v>0</v>
      </c>
      <c r="I48" s="29">
        <f>I49+I64</f>
        <v>0</v>
      </c>
    </row>
    <row r="49" spans="1:9" s="56" customFormat="1" ht="18.75" x14ac:dyDescent="0.25">
      <c r="A49" s="30" t="s">
        <v>111</v>
      </c>
      <c r="B49" s="28" t="s">
        <v>36</v>
      </c>
      <c r="C49" s="28" t="s">
        <v>7</v>
      </c>
      <c r="D49" s="28" t="s">
        <v>23</v>
      </c>
      <c r="E49" s="28"/>
      <c r="F49" s="28"/>
      <c r="G49" s="29">
        <f>G50+G55+G58+G61</f>
        <v>548136.28</v>
      </c>
      <c r="H49" s="29">
        <f>H50+H55+H58+H61</f>
        <v>0</v>
      </c>
      <c r="I49" s="29">
        <f>I50+I55+I58+I61</f>
        <v>0</v>
      </c>
    </row>
    <row r="50" spans="1:9" ht="20.25" customHeight="1" x14ac:dyDescent="0.25">
      <c r="A50" s="31" t="s">
        <v>24</v>
      </c>
      <c r="B50" s="24" t="s">
        <v>36</v>
      </c>
      <c r="C50" s="24" t="s">
        <v>7</v>
      </c>
      <c r="D50" s="24" t="s">
        <v>23</v>
      </c>
      <c r="E50" s="24" t="s">
        <v>182</v>
      </c>
      <c r="F50" s="24"/>
      <c r="G50" s="26">
        <f>G51+G53</f>
        <v>548136.28</v>
      </c>
      <c r="H50" s="26">
        <f t="shared" ref="H50:I50" si="0">H51+H53</f>
        <v>0</v>
      </c>
      <c r="I50" s="26">
        <f t="shared" si="0"/>
        <v>0</v>
      </c>
    </row>
    <row r="51" spans="1:9" ht="37.5" x14ac:dyDescent="0.25">
      <c r="A51" s="31" t="s">
        <v>125</v>
      </c>
      <c r="B51" s="24" t="s">
        <v>36</v>
      </c>
      <c r="C51" s="24" t="s">
        <v>7</v>
      </c>
      <c r="D51" s="24" t="s">
        <v>23</v>
      </c>
      <c r="E51" s="24" t="s">
        <v>182</v>
      </c>
      <c r="F51" s="24" t="s">
        <v>18</v>
      </c>
      <c r="G51" s="26">
        <f t="shared" ref="G51:I51" si="1">G52</f>
        <v>548136.28</v>
      </c>
      <c r="H51" s="26">
        <f t="shared" si="1"/>
        <v>0</v>
      </c>
      <c r="I51" s="26">
        <f t="shared" si="1"/>
        <v>0</v>
      </c>
    </row>
    <row r="52" spans="1:9" ht="37.5" x14ac:dyDescent="0.25">
      <c r="A52" s="31" t="s">
        <v>126</v>
      </c>
      <c r="B52" s="24" t="s">
        <v>36</v>
      </c>
      <c r="C52" s="24" t="s">
        <v>7</v>
      </c>
      <c r="D52" s="24" t="s">
        <v>23</v>
      </c>
      <c r="E52" s="24" t="s">
        <v>182</v>
      </c>
      <c r="F52" s="24" t="s">
        <v>17</v>
      </c>
      <c r="G52" s="26">
        <v>548136.28</v>
      </c>
      <c r="H52" s="26"/>
      <c r="I52" s="26"/>
    </row>
    <row r="53" spans="1:9" ht="18.75" hidden="1" x14ac:dyDescent="0.25">
      <c r="A53" s="31" t="s">
        <v>37</v>
      </c>
      <c r="B53" s="24" t="s">
        <v>36</v>
      </c>
      <c r="C53" s="24" t="s">
        <v>7</v>
      </c>
      <c r="D53" s="24" t="s">
        <v>23</v>
      </c>
      <c r="E53" s="24" t="s">
        <v>182</v>
      </c>
      <c r="F53" s="24" t="s">
        <v>15</v>
      </c>
      <c r="G53" s="26">
        <f>G54</f>
        <v>0</v>
      </c>
      <c r="H53" s="26">
        <f t="shared" ref="H53:I53" si="2">H54</f>
        <v>0</v>
      </c>
      <c r="I53" s="26">
        <f t="shared" si="2"/>
        <v>0</v>
      </c>
    </row>
    <row r="54" spans="1:9" ht="56.25" hidden="1" x14ac:dyDescent="0.25">
      <c r="A54" s="31" t="s">
        <v>129</v>
      </c>
      <c r="B54" s="24" t="s">
        <v>36</v>
      </c>
      <c r="C54" s="24" t="s">
        <v>7</v>
      </c>
      <c r="D54" s="24" t="s">
        <v>23</v>
      </c>
      <c r="E54" s="24" t="s">
        <v>182</v>
      </c>
      <c r="F54" s="24" t="s">
        <v>12</v>
      </c>
      <c r="G54" s="26"/>
      <c r="H54" s="26"/>
      <c r="I54" s="26"/>
    </row>
    <row r="55" spans="1:9" ht="37.5" hidden="1" x14ac:dyDescent="0.25">
      <c r="A55" s="31" t="s">
        <v>47</v>
      </c>
      <c r="B55" s="24" t="s">
        <v>36</v>
      </c>
      <c r="C55" s="24" t="s">
        <v>7</v>
      </c>
      <c r="D55" s="24" t="s">
        <v>23</v>
      </c>
      <c r="E55" s="24" t="s">
        <v>183</v>
      </c>
      <c r="F55" s="24"/>
      <c r="G55" s="26">
        <f t="shared" ref="G55:I56" si="3">G56</f>
        <v>0</v>
      </c>
      <c r="H55" s="26">
        <f t="shared" si="3"/>
        <v>0</v>
      </c>
      <c r="I55" s="26">
        <f t="shared" si="3"/>
        <v>0</v>
      </c>
    </row>
    <row r="56" spans="1:9" ht="18.75" hidden="1" x14ac:dyDescent="0.25">
      <c r="A56" s="31" t="s">
        <v>37</v>
      </c>
      <c r="B56" s="24" t="s">
        <v>36</v>
      </c>
      <c r="C56" s="24" t="s">
        <v>7</v>
      </c>
      <c r="D56" s="24" t="s">
        <v>23</v>
      </c>
      <c r="E56" s="24" t="s">
        <v>183</v>
      </c>
      <c r="F56" s="24" t="s">
        <v>15</v>
      </c>
      <c r="G56" s="26">
        <f t="shared" si="3"/>
        <v>0</v>
      </c>
      <c r="H56" s="26">
        <f t="shared" si="3"/>
        <v>0</v>
      </c>
      <c r="I56" s="26">
        <f t="shared" si="3"/>
        <v>0</v>
      </c>
    </row>
    <row r="57" spans="1:9" ht="56.25" hidden="1" x14ac:dyDescent="0.25">
      <c r="A57" s="31" t="s">
        <v>129</v>
      </c>
      <c r="B57" s="24" t="s">
        <v>36</v>
      </c>
      <c r="C57" s="24" t="s">
        <v>7</v>
      </c>
      <c r="D57" s="24" t="s">
        <v>23</v>
      </c>
      <c r="E57" s="24" t="s">
        <v>183</v>
      </c>
      <c r="F57" s="24" t="s">
        <v>12</v>
      </c>
      <c r="G57" s="26"/>
      <c r="H57" s="26"/>
      <c r="I57" s="26"/>
    </row>
    <row r="58" spans="1:9" ht="18.75" hidden="1" x14ac:dyDescent="0.25">
      <c r="A58" s="31" t="s">
        <v>67</v>
      </c>
      <c r="B58" s="24" t="s">
        <v>36</v>
      </c>
      <c r="C58" s="24" t="s">
        <v>7</v>
      </c>
      <c r="D58" s="24" t="s">
        <v>23</v>
      </c>
      <c r="E58" s="24" t="s">
        <v>184</v>
      </c>
      <c r="F58" s="24"/>
      <c r="G58" s="26">
        <f t="shared" ref="G58:I59" si="4">G59</f>
        <v>0</v>
      </c>
      <c r="H58" s="26">
        <f t="shared" si="4"/>
        <v>0</v>
      </c>
      <c r="I58" s="26">
        <f t="shared" si="4"/>
        <v>0</v>
      </c>
    </row>
    <row r="59" spans="1:9" ht="18.75" hidden="1" x14ac:dyDescent="0.25">
      <c r="A59" s="31" t="s">
        <v>37</v>
      </c>
      <c r="B59" s="24" t="s">
        <v>36</v>
      </c>
      <c r="C59" s="24" t="s">
        <v>7</v>
      </c>
      <c r="D59" s="24" t="s">
        <v>23</v>
      </c>
      <c r="E59" s="24" t="s">
        <v>184</v>
      </c>
      <c r="F59" s="24" t="s">
        <v>15</v>
      </c>
      <c r="G59" s="26">
        <f t="shared" si="4"/>
        <v>0</v>
      </c>
      <c r="H59" s="26">
        <f t="shared" si="4"/>
        <v>0</v>
      </c>
      <c r="I59" s="26">
        <f t="shared" si="4"/>
        <v>0</v>
      </c>
    </row>
    <row r="60" spans="1:9" ht="56.25" hidden="1" x14ac:dyDescent="0.25">
      <c r="A60" s="31" t="s">
        <v>129</v>
      </c>
      <c r="B60" s="24" t="s">
        <v>36</v>
      </c>
      <c r="C60" s="24" t="s">
        <v>7</v>
      </c>
      <c r="D60" s="24" t="s">
        <v>23</v>
      </c>
      <c r="E60" s="24" t="s">
        <v>184</v>
      </c>
      <c r="F60" s="24" t="s">
        <v>12</v>
      </c>
      <c r="G60" s="26"/>
      <c r="H60" s="26"/>
      <c r="I60" s="26"/>
    </row>
    <row r="61" spans="1:9" ht="37.5" hidden="1" x14ac:dyDescent="0.25">
      <c r="A61" s="31" t="s">
        <v>84</v>
      </c>
      <c r="B61" s="24" t="s">
        <v>36</v>
      </c>
      <c r="C61" s="24" t="s">
        <v>7</v>
      </c>
      <c r="D61" s="24" t="s">
        <v>23</v>
      </c>
      <c r="E61" s="24" t="s">
        <v>185</v>
      </c>
      <c r="F61" s="24"/>
      <c r="G61" s="26">
        <f t="shared" ref="G61:I62" si="5">G62</f>
        <v>0</v>
      </c>
      <c r="H61" s="26">
        <f t="shared" si="5"/>
        <v>0</v>
      </c>
      <c r="I61" s="26">
        <f t="shared" si="5"/>
        <v>0</v>
      </c>
    </row>
    <row r="62" spans="1:9" ht="37.5" hidden="1" x14ac:dyDescent="0.25">
      <c r="A62" s="31" t="s">
        <v>125</v>
      </c>
      <c r="B62" s="24" t="s">
        <v>36</v>
      </c>
      <c r="C62" s="24" t="s">
        <v>7</v>
      </c>
      <c r="D62" s="24" t="s">
        <v>23</v>
      </c>
      <c r="E62" s="24" t="s">
        <v>185</v>
      </c>
      <c r="F62" s="24" t="s">
        <v>18</v>
      </c>
      <c r="G62" s="26">
        <f t="shared" si="5"/>
        <v>0</v>
      </c>
      <c r="H62" s="26">
        <f t="shared" si="5"/>
        <v>0</v>
      </c>
      <c r="I62" s="26">
        <f t="shared" si="5"/>
        <v>0</v>
      </c>
    </row>
    <row r="63" spans="1:9" ht="37.5" hidden="1" x14ac:dyDescent="0.25">
      <c r="A63" s="31" t="s">
        <v>126</v>
      </c>
      <c r="B63" s="24" t="s">
        <v>36</v>
      </c>
      <c r="C63" s="24" t="s">
        <v>7</v>
      </c>
      <c r="D63" s="24" t="s">
        <v>23</v>
      </c>
      <c r="E63" s="24" t="s">
        <v>185</v>
      </c>
      <c r="F63" s="24" t="s">
        <v>17</v>
      </c>
      <c r="G63" s="26"/>
      <c r="H63" s="26"/>
      <c r="I63" s="26"/>
    </row>
    <row r="64" spans="1:9" s="56" customFormat="1" ht="18.75" hidden="1" x14ac:dyDescent="0.25">
      <c r="A64" s="30" t="s">
        <v>113</v>
      </c>
      <c r="B64" s="28" t="s">
        <v>36</v>
      </c>
      <c r="C64" s="28" t="s">
        <v>7</v>
      </c>
      <c r="D64" s="28" t="s">
        <v>21</v>
      </c>
      <c r="E64" s="28"/>
      <c r="F64" s="28"/>
      <c r="G64" s="29">
        <f>G65+G68+G71</f>
        <v>0</v>
      </c>
      <c r="H64" s="29">
        <f>H65+H68+H71</f>
        <v>0</v>
      </c>
      <c r="I64" s="29">
        <f>I65+I68+I71</f>
        <v>0</v>
      </c>
    </row>
    <row r="65" spans="1:9" ht="37.5" hidden="1" x14ac:dyDescent="0.25">
      <c r="A65" s="31" t="s">
        <v>45</v>
      </c>
      <c r="B65" s="24" t="s">
        <v>36</v>
      </c>
      <c r="C65" s="24" t="s">
        <v>7</v>
      </c>
      <c r="D65" s="24" t="s">
        <v>21</v>
      </c>
      <c r="E65" s="24" t="s">
        <v>186</v>
      </c>
      <c r="F65" s="24"/>
      <c r="G65" s="26">
        <f t="shared" ref="G65:I66" si="6">G66</f>
        <v>0</v>
      </c>
      <c r="H65" s="26">
        <f t="shared" si="6"/>
        <v>0</v>
      </c>
      <c r="I65" s="26">
        <f t="shared" si="6"/>
        <v>0</v>
      </c>
    </row>
    <row r="66" spans="1:9" ht="37.5" hidden="1" x14ac:dyDescent="0.25">
      <c r="A66" s="31" t="s">
        <v>125</v>
      </c>
      <c r="B66" s="24" t="s">
        <v>36</v>
      </c>
      <c r="C66" s="24" t="s">
        <v>7</v>
      </c>
      <c r="D66" s="24" t="s">
        <v>21</v>
      </c>
      <c r="E66" s="24" t="s">
        <v>186</v>
      </c>
      <c r="F66" s="24" t="s">
        <v>18</v>
      </c>
      <c r="G66" s="26">
        <f t="shared" si="6"/>
        <v>0</v>
      </c>
      <c r="H66" s="26">
        <f t="shared" si="6"/>
        <v>0</v>
      </c>
      <c r="I66" s="26">
        <f t="shared" si="6"/>
        <v>0</v>
      </c>
    </row>
    <row r="67" spans="1:9" ht="37.5" hidden="1" x14ac:dyDescent="0.25">
      <c r="A67" s="31" t="s">
        <v>126</v>
      </c>
      <c r="B67" s="24" t="s">
        <v>36</v>
      </c>
      <c r="C67" s="24" t="s">
        <v>7</v>
      </c>
      <c r="D67" s="24" t="s">
        <v>21</v>
      </c>
      <c r="E67" s="24" t="s">
        <v>186</v>
      </c>
      <c r="F67" s="24" t="s">
        <v>17</v>
      </c>
      <c r="G67" s="26"/>
      <c r="H67" s="26"/>
      <c r="I67" s="26"/>
    </row>
    <row r="68" spans="1:9" ht="18.75" hidden="1" x14ac:dyDescent="0.25">
      <c r="A68" s="31" t="s">
        <v>22</v>
      </c>
      <c r="B68" s="24" t="s">
        <v>36</v>
      </c>
      <c r="C68" s="24" t="s">
        <v>7</v>
      </c>
      <c r="D68" s="24" t="s">
        <v>21</v>
      </c>
      <c r="E68" s="24" t="s">
        <v>187</v>
      </c>
      <c r="F68" s="24"/>
      <c r="G68" s="26">
        <f t="shared" ref="G68:I69" si="7">G69</f>
        <v>0</v>
      </c>
      <c r="H68" s="26">
        <f t="shared" si="7"/>
        <v>0</v>
      </c>
      <c r="I68" s="26">
        <f t="shared" si="7"/>
        <v>0</v>
      </c>
    </row>
    <row r="69" spans="1:9" ht="37.5" hidden="1" x14ac:dyDescent="0.25">
      <c r="A69" s="31" t="s">
        <v>125</v>
      </c>
      <c r="B69" s="24" t="s">
        <v>36</v>
      </c>
      <c r="C69" s="24" t="s">
        <v>7</v>
      </c>
      <c r="D69" s="24" t="s">
        <v>21</v>
      </c>
      <c r="E69" s="24" t="s">
        <v>187</v>
      </c>
      <c r="F69" s="24" t="s">
        <v>18</v>
      </c>
      <c r="G69" s="26">
        <f t="shared" si="7"/>
        <v>0</v>
      </c>
      <c r="H69" s="26">
        <f t="shared" si="7"/>
        <v>0</v>
      </c>
      <c r="I69" s="26">
        <f t="shared" si="7"/>
        <v>0</v>
      </c>
    </row>
    <row r="70" spans="1:9" ht="37.5" hidden="1" x14ac:dyDescent="0.25">
      <c r="A70" s="31" t="s">
        <v>126</v>
      </c>
      <c r="B70" s="24" t="s">
        <v>36</v>
      </c>
      <c r="C70" s="24" t="s">
        <v>7</v>
      </c>
      <c r="D70" s="24" t="s">
        <v>21</v>
      </c>
      <c r="E70" s="24" t="s">
        <v>187</v>
      </c>
      <c r="F70" s="24" t="s">
        <v>17</v>
      </c>
      <c r="G70" s="26"/>
      <c r="H70" s="26"/>
      <c r="I70" s="26"/>
    </row>
    <row r="71" spans="1:9" ht="37.5" hidden="1" x14ac:dyDescent="0.25">
      <c r="A71" s="31" t="s">
        <v>156</v>
      </c>
      <c r="B71" s="24" t="s">
        <v>36</v>
      </c>
      <c r="C71" s="24" t="s">
        <v>7</v>
      </c>
      <c r="D71" s="24" t="s">
        <v>21</v>
      </c>
      <c r="E71" s="24" t="s">
        <v>188</v>
      </c>
      <c r="F71" s="24"/>
      <c r="G71" s="26">
        <f t="shared" ref="G71:I72" si="8">G72</f>
        <v>0</v>
      </c>
      <c r="H71" s="26">
        <f t="shared" si="8"/>
        <v>0</v>
      </c>
      <c r="I71" s="26">
        <f t="shared" si="8"/>
        <v>0</v>
      </c>
    </row>
    <row r="72" spans="1:9" ht="37.5" hidden="1" x14ac:dyDescent="0.25">
      <c r="A72" s="31" t="s">
        <v>125</v>
      </c>
      <c r="B72" s="24" t="s">
        <v>36</v>
      </c>
      <c r="C72" s="24" t="s">
        <v>7</v>
      </c>
      <c r="D72" s="24" t="s">
        <v>21</v>
      </c>
      <c r="E72" s="24" t="s">
        <v>188</v>
      </c>
      <c r="F72" s="24" t="s">
        <v>18</v>
      </c>
      <c r="G72" s="26">
        <f t="shared" si="8"/>
        <v>0</v>
      </c>
      <c r="H72" s="26">
        <f t="shared" si="8"/>
        <v>0</v>
      </c>
      <c r="I72" s="26">
        <f t="shared" si="8"/>
        <v>0</v>
      </c>
    </row>
    <row r="73" spans="1:9" ht="37.5" hidden="1" x14ac:dyDescent="0.25">
      <c r="A73" s="31" t="s">
        <v>126</v>
      </c>
      <c r="B73" s="24" t="s">
        <v>36</v>
      </c>
      <c r="C73" s="24" t="s">
        <v>7</v>
      </c>
      <c r="D73" s="24" t="s">
        <v>21</v>
      </c>
      <c r="E73" s="24" t="s">
        <v>188</v>
      </c>
      <c r="F73" s="24" t="s">
        <v>17</v>
      </c>
      <c r="G73" s="26"/>
      <c r="H73" s="26"/>
      <c r="I73" s="26"/>
    </row>
    <row r="74" spans="1:9" s="56" customFormat="1" ht="18.75" x14ac:dyDescent="0.25">
      <c r="A74" s="30" t="s">
        <v>68</v>
      </c>
      <c r="B74" s="28" t="s">
        <v>36</v>
      </c>
      <c r="C74" s="28" t="s">
        <v>14</v>
      </c>
      <c r="D74" s="28"/>
      <c r="E74" s="28"/>
      <c r="F74" s="28"/>
      <c r="G74" s="29">
        <f>G75+G90+G124</f>
        <v>1600351.73</v>
      </c>
      <c r="H74" s="29">
        <f>H75+H90+H124</f>
        <v>0</v>
      </c>
      <c r="I74" s="29">
        <f>I75+I90+I124</f>
        <v>0</v>
      </c>
    </row>
    <row r="75" spans="1:9" s="56" customFormat="1" ht="18.75" hidden="1" x14ac:dyDescent="0.25">
      <c r="A75" s="30" t="s">
        <v>114</v>
      </c>
      <c r="B75" s="28" t="s">
        <v>36</v>
      </c>
      <c r="C75" s="28" t="s">
        <v>14</v>
      </c>
      <c r="D75" s="28" t="s">
        <v>29</v>
      </c>
      <c r="E75" s="28"/>
      <c r="F75" s="28"/>
      <c r="G75" s="29">
        <f>G76+G79+G84+G87</f>
        <v>0</v>
      </c>
      <c r="H75" s="29">
        <f>H76+H79+H84+H87</f>
        <v>0</v>
      </c>
      <c r="I75" s="29">
        <f>I76+I79+I84+I87</f>
        <v>0</v>
      </c>
    </row>
    <row r="76" spans="1:9" ht="37.5" hidden="1" x14ac:dyDescent="0.25">
      <c r="A76" s="31" t="s">
        <v>86</v>
      </c>
      <c r="B76" s="24" t="s">
        <v>36</v>
      </c>
      <c r="C76" s="24" t="s">
        <v>14</v>
      </c>
      <c r="D76" s="24" t="s">
        <v>29</v>
      </c>
      <c r="E76" s="24" t="s">
        <v>189</v>
      </c>
      <c r="F76" s="24"/>
      <c r="G76" s="26">
        <f t="shared" ref="G76:I77" si="9">G77</f>
        <v>0</v>
      </c>
      <c r="H76" s="26">
        <f t="shared" si="9"/>
        <v>0</v>
      </c>
      <c r="I76" s="26">
        <f t="shared" si="9"/>
        <v>0</v>
      </c>
    </row>
    <row r="77" spans="1:9" ht="37.5" hidden="1" x14ac:dyDescent="0.25">
      <c r="A77" s="31" t="s">
        <v>130</v>
      </c>
      <c r="B77" s="24" t="s">
        <v>36</v>
      </c>
      <c r="C77" s="24" t="s">
        <v>14</v>
      </c>
      <c r="D77" s="24" t="s">
        <v>29</v>
      </c>
      <c r="E77" s="24" t="s">
        <v>189</v>
      </c>
      <c r="F77" s="24" t="s">
        <v>59</v>
      </c>
      <c r="G77" s="26">
        <f t="shared" si="9"/>
        <v>0</v>
      </c>
      <c r="H77" s="26">
        <f t="shared" si="9"/>
        <v>0</v>
      </c>
      <c r="I77" s="26">
        <f t="shared" si="9"/>
        <v>0</v>
      </c>
    </row>
    <row r="78" spans="1:9" ht="18.75" hidden="1" x14ac:dyDescent="0.25">
      <c r="A78" s="31" t="s">
        <v>60</v>
      </c>
      <c r="B78" s="24" t="s">
        <v>36</v>
      </c>
      <c r="C78" s="24" t="s">
        <v>14</v>
      </c>
      <c r="D78" s="24" t="s">
        <v>29</v>
      </c>
      <c r="E78" s="24" t="s">
        <v>189</v>
      </c>
      <c r="F78" s="24" t="s">
        <v>58</v>
      </c>
      <c r="G78" s="26"/>
      <c r="H78" s="26"/>
      <c r="I78" s="26"/>
    </row>
    <row r="79" spans="1:9" ht="18.75" hidden="1" x14ac:dyDescent="0.25">
      <c r="A79" s="31" t="s">
        <v>85</v>
      </c>
      <c r="B79" s="24" t="s">
        <v>36</v>
      </c>
      <c r="C79" s="24" t="s">
        <v>14</v>
      </c>
      <c r="D79" s="24" t="s">
        <v>29</v>
      </c>
      <c r="E79" s="24" t="s">
        <v>190</v>
      </c>
      <c r="F79" s="24"/>
      <c r="G79" s="26">
        <f t="shared" ref="G79:I80" si="10">G80</f>
        <v>0</v>
      </c>
      <c r="H79" s="26">
        <f t="shared" si="10"/>
        <v>0</v>
      </c>
      <c r="I79" s="26">
        <f t="shared" si="10"/>
        <v>0</v>
      </c>
    </row>
    <row r="80" spans="1:9" ht="37.5" hidden="1" x14ac:dyDescent="0.25">
      <c r="A80" s="31" t="s">
        <v>125</v>
      </c>
      <c r="B80" s="24" t="s">
        <v>36</v>
      </c>
      <c r="C80" s="24" t="s">
        <v>14</v>
      </c>
      <c r="D80" s="24" t="s">
        <v>29</v>
      </c>
      <c r="E80" s="24" t="s">
        <v>190</v>
      </c>
      <c r="F80" s="24" t="s">
        <v>18</v>
      </c>
      <c r="G80" s="26">
        <f t="shared" si="10"/>
        <v>0</v>
      </c>
      <c r="H80" s="26">
        <f t="shared" si="10"/>
        <v>0</v>
      </c>
      <c r="I80" s="26">
        <f t="shared" si="10"/>
        <v>0</v>
      </c>
    </row>
    <row r="81" spans="1:9" ht="37.5" hidden="1" x14ac:dyDescent="0.25">
      <c r="A81" s="31" t="s">
        <v>126</v>
      </c>
      <c r="B81" s="24" t="s">
        <v>36</v>
      </c>
      <c r="C81" s="24" t="s">
        <v>14</v>
      </c>
      <c r="D81" s="24" t="s">
        <v>29</v>
      </c>
      <c r="E81" s="24" t="s">
        <v>190</v>
      </c>
      <c r="F81" s="24" t="s">
        <v>17</v>
      </c>
      <c r="G81" s="26"/>
      <c r="H81" s="26"/>
      <c r="I81" s="26"/>
    </row>
    <row r="82" spans="1:9" ht="37.5" hidden="1" x14ac:dyDescent="0.25">
      <c r="A82" s="31" t="s">
        <v>130</v>
      </c>
      <c r="B82" s="24" t="s">
        <v>36</v>
      </c>
      <c r="C82" s="24" t="s">
        <v>14</v>
      </c>
      <c r="D82" s="24" t="s">
        <v>29</v>
      </c>
      <c r="E82" s="24" t="s">
        <v>190</v>
      </c>
      <c r="F82" s="24" t="s">
        <v>59</v>
      </c>
      <c r="G82" s="26">
        <f>G83</f>
        <v>0</v>
      </c>
      <c r="H82" s="26">
        <f>H83</f>
        <v>0</v>
      </c>
      <c r="I82" s="26">
        <f>I83</f>
        <v>0</v>
      </c>
    </row>
    <row r="83" spans="1:9" ht="18.75" hidden="1" x14ac:dyDescent="0.25">
      <c r="A83" s="31" t="s">
        <v>60</v>
      </c>
      <c r="B83" s="24" t="s">
        <v>36</v>
      </c>
      <c r="C83" s="24" t="s">
        <v>14</v>
      </c>
      <c r="D83" s="24" t="s">
        <v>29</v>
      </c>
      <c r="E83" s="24" t="s">
        <v>190</v>
      </c>
      <c r="F83" s="24" t="s">
        <v>58</v>
      </c>
      <c r="G83" s="26"/>
      <c r="H83" s="26"/>
      <c r="I83" s="26"/>
    </row>
    <row r="84" spans="1:9" ht="18.75" hidden="1" x14ac:dyDescent="0.25">
      <c r="A84" s="31" t="s">
        <v>161</v>
      </c>
      <c r="B84" s="24" t="s">
        <v>36</v>
      </c>
      <c r="C84" s="24" t="s">
        <v>14</v>
      </c>
      <c r="D84" s="24" t="s">
        <v>29</v>
      </c>
      <c r="E84" s="24" t="s">
        <v>191</v>
      </c>
      <c r="F84" s="24"/>
      <c r="G84" s="26">
        <f t="shared" ref="G84:I85" si="11">G85</f>
        <v>0</v>
      </c>
      <c r="H84" s="26">
        <f t="shared" si="11"/>
        <v>0</v>
      </c>
      <c r="I84" s="26">
        <f t="shared" si="11"/>
        <v>0</v>
      </c>
    </row>
    <row r="85" spans="1:9" ht="37.5" hidden="1" x14ac:dyDescent="0.25">
      <c r="A85" s="31" t="s">
        <v>125</v>
      </c>
      <c r="B85" s="24" t="s">
        <v>36</v>
      </c>
      <c r="C85" s="24" t="s">
        <v>14</v>
      </c>
      <c r="D85" s="24" t="s">
        <v>29</v>
      </c>
      <c r="E85" s="24" t="s">
        <v>191</v>
      </c>
      <c r="F85" s="24" t="s">
        <v>18</v>
      </c>
      <c r="G85" s="26">
        <f t="shared" si="11"/>
        <v>0</v>
      </c>
      <c r="H85" s="26">
        <f t="shared" si="11"/>
        <v>0</v>
      </c>
      <c r="I85" s="26">
        <f t="shared" si="11"/>
        <v>0</v>
      </c>
    </row>
    <row r="86" spans="1:9" ht="37.5" hidden="1" x14ac:dyDescent="0.25">
      <c r="A86" s="31" t="s">
        <v>126</v>
      </c>
      <c r="B86" s="24" t="s">
        <v>36</v>
      </c>
      <c r="C86" s="24" t="s">
        <v>14</v>
      </c>
      <c r="D86" s="24" t="s">
        <v>29</v>
      </c>
      <c r="E86" s="24" t="s">
        <v>191</v>
      </c>
      <c r="F86" s="24" t="s">
        <v>17</v>
      </c>
      <c r="G86" s="26"/>
      <c r="H86" s="26"/>
      <c r="I86" s="26"/>
    </row>
    <row r="87" spans="1:9" ht="37.5" hidden="1" x14ac:dyDescent="0.25">
      <c r="A87" s="31" t="s">
        <v>133</v>
      </c>
      <c r="B87" s="24" t="s">
        <v>36</v>
      </c>
      <c r="C87" s="24" t="s">
        <v>14</v>
      </c>
      <c r="D87" s="24" t="s">
        <v>29</v>
      </c>
      <c r="E87" s="24" t="s">
        <v>192</v>
      </c>
      <c r="F87" s="24"/>
      <c r="G87" s="26">
        <f t="shared" ref="G87:I88" si="12">G88</f>
        <v>0</v>
      </c>
      <c r="H87" s="26">
        <f t="shared" si="12"/>
        <v>0</v>
      </c>
      <c r="I87" s="26">
        <f t="shared" si="12"/>
        <v>0</v>
      </c>
    </row>
    <row r="88" spans="1:9" ht="37.5" hidden="1" x14ac:dyDescent="0.25">
      <c r="A88" s="31" t="s">
        <v>130</v>
      </c>
      <c r="B88" s="24" t="s">
        <v>36</v>
      </c>
      <c r="C88" s="24" t="s">
        <v>14</v>
      </c>
      <c r="D88" s="24" t="s">
        <v>29</v>
      </c>
      <c r="E88" s="24" t="s">
        <v>192</v>
      </c>
      <c r="F88" s="24" t="s">
        <v>59</v>
      </c>
      <c r="G88" s="26">
        <f t="shared" si="12"/>
        <v>0</v>
      </c>
      <c r="H88" s="26">
        <f t="shared" si="12"/>
        <v>0</v>
      </c>
      <c r="I88" s="26">
        <f t="shared" si="12"/>
        <v>0</v>
      </c>
    </row>
    <row r="89" spans="1:9" ht="18.75" hidden="1" x14ac:dyDescent="0.25">
      <c r="A89" s="31" t="s">
        <v>60</v>
      </c>
      <c r="B89" s="24" t="s">
        <v>36</v>
      </c>
      <c r="C89" s="24" t="s">
        <v>14</v>
      </c>
      <c r="D89" s="24" t="s">
        <v>29</v>
      </c>
      <c r="E89" s="24" t="s">
        <v>192</v>
      </c>
      <c r="F89" s="24" t="s">
        <v>58</v>
      </c>
      <c r="G89" s="26"/>
      <c r="H89" s="26"/>
      <c r="I89" s="26"/>
    </row>
    <row r="90" spans="1:9" s="56" customFormat="1" ht="18.75" x14ac:dyDescent="0.25">
      <c r="A90" s="30" t="s">
        <v>115</v>
      </c>
      <c r="B90" s="28" t="s">
        <v>36</v>
      </c>
      <c r="C90" s="28" t="s">
        <v>14</v>
      </c>
      <c r="D90" s="28" t="s">
        <v>13</v>
      </c>
      <c r="E90" s="28"/>
      <c r="F90" s="28"/>
      <c r="G90" s="29">
        <f>G91+G96+G99+G104+G109+G118+G121+G112+G115</f>
        <v>1600351.73</v>
      </c>
      <c r="H90" s="29">
        <f t="shared" ref="H90:I90" si="13">H91+H96+H99+H104+H109+H118+H121+H112+H115</f>
        <v>0</v>
      </c>
      <c r="I90" s="29">
        <f t="shared" si="13"/>
        <v>0</v>
      </c>
    </row>
    <row r="91" spans="1:9" ht="18.75" x14ac:dyDescent="0.25">
      <c r="A91" s="31" t="s">
        <v>69</v>
      </c>
      <c r="B91" s="24" t="s">
        <v>36</v>
      </c>
      <c r="C91" s="24" t="s">
        <v>14</v>
      </c>
      <c r="D91" s="24" t="s">
        <v>13</v>
      </c>
      <c r="E91" s="24" t="s">
        <v>193</v>
      </c>
      <c r="F91" s="24"/>
      <c r="G91" s="26">
        <f>G92+G94</f>
        <v>807934</v>
      </c>
      <c r="H91" s="26">
        <f>H92+H94</f>
        <v>0</v>
      </c>
      <c r="I91" s="26">
        <f>I92+I94</f>
        <v>0</v>
      </c>
    </row>
    <row r="92" spans="1:9" ht="37.5" x14ac:dyDescent="0.25">
      <c r="A92" s="31" t="s">
        <v>125</v>
      </c>
      <c r="B92" s="24" t="s">
        <v>36</v>
      </c>
      <c r="C92" s="24" t="s">
        <v>14</v>
      </c>
      <c r="D92" s="24" t="s">
        <v>13</v>
      </c>
      <c r="E92" s="24" t="s">
        <v>193</v>
      </c>
      <c r="F92" s="24" t="s">
        <v>18</v>
      </c>
      <c r="G92" s="26">
        <f>G93</f>
        <v>807934</v>
      </c>
      <c r="H92" s="26">
        <f>H93</f>
        <v>0</v>
      </c>
      <c r="I92" s="26">
        <f>I93</f>
        <v>0</v>
      </c>
    </row>
    <row r="93" spans="1:9" ht="37.5" x14ac:dyDescent="0.25">
      <c r="A93" s="31" t="s">
        <v>126</v>
      </c>
      <c r="B93" s="24" t="s">
        <v>36</v>
      </c>
      <c r="C93" s="24" t="s">
        <v>14</v>
      </c>
      <c r="D93" s="24" t="s">
        <v>13</v>
      </c>
      <c r="E93" s="24" t="s">
        <v>193</v>
      </c>
      <c r="F93" s="24" t="s">
        <v>17</v>
      </c>
      <c r="G93" s="26">
        <v>807934</v>
      </c>
      <c r="H93" s="26"/>
      <c r="I93" s="26"/>
    </row>
    <row r="94" spans="1:9" ht="18.75" hidden="1" x14ac:dyDescent="0.25">
      <c r="A94" s="31" t="s">
        <v>37</v>
      </c>
      <c r="B94" s="24" t="s">
        <v>36</v>
      </c>
      <c r="C94" s="24" t="s">
        <v>14</v>
      </c>
      <c r="D94" s="24" t="s">
        <v>13</v>
      </c>
      <c r="E94" s="24" t="s">
        <v>193</v>
      </c>
      <c r="F94" s="24" t="s">
        <v>15</v>
      </c>
      <c r="G94" s="26">
        <f>G95</f>
        <v>0</v>
      </c>
      <c r="H94" s="26">
        <f>H95</f>
        <v>0</v>
      </c>
      <c r="I94" s="26">
        <f>I95</f>
        <v>0</v>
      </c>
    </row>
    <row r="95" spans="1:9" ht="56.25" hidden="1" x14ac:dyDescent="0.25">
      <c r="A95" s="31" t="s">
        <v>129</v>
      </c>
      <c r="B95" s="24" t="s">
        <v>36</v>
      </c>
      <c r="C95" s="24" t="s">
        <v>14</v>
      </c>
      <c r="D95" s="24" t="s">
        <v>13</v>
      </c>
      <c r="E95" s="24" t="s">
        <v>193</v>
      </c>
      <c r="F95" s="24" t="s">
        <v>12</v>
      </c>
      <c r="G95" s="26"/>
      <c r="H95" s="26"/>
      <c r="I95" s="26"/>
    </row>
    <row r="96" spans="1:9" ht="18.75" hidden="1" x14ac:dyDescent="0.25">
      <c r="A96" s="31" t="s">
        <v>20</v>
      </c>
      <c r="B96" s="24" t="s">
        <v>36</v>
      </c>
      <c r="C96" s="24" t="s">
        <v>14</v>
      </c>
      <c r="D96" s="24" t="s">
        <v>13</v>
      </c>
      <c r="E96" s="24" t="s">
        <v>194</v>
      </c>
      <c r="F96" s="24"/>
      <c r="G96" s="26">
        <f t="shared" ref="G96:I97" si="14">G97</f>
        <v>0</v>
      </c>
      <c r="H96" s="26">
        <f t="shared" si="14"/>
        <v>0</v>
      </c>
      <c r="I96" s="26">
        <f t="shared" si="14"/>
        <v>0</v>
      </c>
    </row>
    <row r="97" spans="1:9" ht="18.75" hidden="1" x14ac:dyDescent="0.25">
      <c r="A97" s="31" t="s">
        <v>37</v>
      </c>
      <c r="B97" s="24" t="s">
        <v>36</v>
      </c>
      <c r="C97" s="24" t="s">
        <v>14</v>
      </c>
      <c r="D97" s="24" t="s">
        <v>13</v>
      </c>
      <c r="E97" s="24" t="s">
        <v>194</v>
      </c>
      <c r="F97" s="24" t="s">
        <v>15</v>
      </c>
      <c r="G97" s="26">
        <f t="shared" si="14"/>
        <v>0</v>
      </c>
      <c r="H97" s="26">
        <f t="shared" si="14"/>
        <v>0</v>
      </c>
      <c r="I97" s="26">
        <f t="shared" si="14"/>
        <v>0</v>
      </c>
    </row>
    <row r="98" spans="1:9" ht="56.25" hidden="1" x14ac:dyDescent="0.25">
      <c r="A98" s="31" t="s">
        <v>129</v>
      </c>
      <c r="B98" s="24" t="s">
        <v>36</v>
      </c>
      <c r="C98" s="24" t="s">
        <v>14</v>
      </c>
      <c r="D98" s="24" t="s">
        <v>13</v>
      </c>
      <c r="E98" s="24" t="s">
        <v>194</v>
      </c>
      <c r="F98" s="24" t="s">
        <v>12</v>
      </c>
      <c r="G98" s="26"/>
      <c r="H98" s="26"/>
      <c r="I98" s="26"/>
    </row>
    <row r="99" spans="1:9" ht="18.75" x14ac:dyDescent="0.25">
      <c r="A99" s="31" t="s">
        <v>19</v>
      </c>
      <c r="B99" s="24" t="s">
        <v>36</v>
      </c>
      <c r="C99" s="24" t="s">
        <v>14</v>
      </c>
      <c r="D99" s="24" t="s">
        <v>13</v>
      </c>
      <c r="E99" s="24" t="s">
        <v>195</v>
      </c>
      <c r="F99" s="24"/>
      <c r="G99" s="26">
        <f>G102+G100</f>
        <v>469017.73</v>
      </c>
      <c r="H99" s="26">
        <f>H102+H100</f>
        <v>0</v>
      </c>
      <c r="I99" s="26">
        <f>I102+I100</f>
        <v>0</v>
      </c>
    </row>
    <row r="100" spans="1:9" ht="37.5" x14ac:dyDescent="0.25">
      <c r="A100" s="31" t="s">
        <v>125</v>
      </c>
      <c r="B100" s="24" t="s">
        <v>36</v>
      </c>
      <c r="C100" s="24" t="s">
        <v>14</v>
      </c>
      <c r="D100" s="24" t="s">
        <v>13</v>
      </c>
      <c r="E100" s="24" t="s">
        <v>195</v>
      </c>
      <c r="F100" s="24" t="s">
        <v>18</v>
      </c>
      <c r="G100" s="26">
        <f>G101</f>
        <v>469017.73</v>
      </c>
      <c r="H100" s="26">
        <f>H101</f>
        <v>0</v>
      </c>
      <c r="I100" s="26">
        <f>I101</f>
        <v>0</v>
      </c>
    </row>
    <row r="101" spans="1:9" ht="37.5" x14ac:dyDescent="0.25">
      <c r="A101" s="31" t="s">
        <v>126</v>
      </c>
      <c r="B101" s="24" t="s">
        <v>36</v>
      </c>
      <c r="C101" s="24" t="s">
        <v>14</v>
      </c>
      <c r="D101" s="24" t="s">
        <v>13</v>
      </c>
      <c r="E101" s="24" t="s">
        <v>195</v>
      </c>
      <c r="F101" s="24" t="s">
        <v>17</v>
      </c>
      <c r="G101" s="26">
        <v>469017.73</v>
      </c>
      <c r="H101" s="26"/>
      <c r="I101" s="26"/>
    </row>
    <row r="102" spans="1:9" ht="18.75" hidden="1" x14ac:dyDescent="0.25">
      <c r="A102" s="31" t="s">
        <v>37</v>
      </c>
      <c r="B102" s="24" t="s">
        <v>36</v>
      </c>
      <c r="C102" s="24" t="s">
        <v>14</v>
      </c>
      <c r="D102" s="24" t="s">
        <v>13</v>
      </c>
      <c r="E102" s="24" t="s">
        <v>195</v>
      </c>
      <c r="F102" s="24" t="s">
        <v>15</v>
      </c>
      <c r="G102" s="26">
        <f t="shared" ref="G102:I102" si="15">G103</f>
        <v>0</v>
      </c>
      <c r="H102" s="26">
        <f t="shared" si="15"/>
        <v>0</v>
      </c>
      <c r="I102" s="26">
        <f t="shared" si="15"/>
        <v>0</v>
      </c>
    </row>
    <row r="103" spans="1:9" ht="56.25" hidden="1" x14ac:dyDescent="0.25">
      <c r="A103" s="31" t="s">
        <v>129</v>
      </c>
      <c r="B103" s="24" t="s">
        <v>36</v>
      </c>
      <c r="C103" s="24" t="s">
        <v>14</v>
      </c>
      <c r="D103" s="24" t="s">
        <v>13</v>
      </c>
      <c r="E103" s="24" t="s">
        <v>195</v>
      </c>
      <c r="F103" s="24" t="s">
        <v>12</v>
      </c>
      <c r="G103" s="26"/>
      <c r="H103" s="26"/>
      <c r="I103" s="26"/>
    </row>
    <row r="104" spans="1:9" ht="18.75" x14ac:dyDescent="0.25">
      <c r="A104" s="31" t="s">
        <v>70</v>
      </c>
      <c r="B104" s="24" t="s">
        <v>36</v>
      </c>
      <c r="C104" s="24" t="s">
        <v>14</v>
      </c>
      <c r="D104" s="24" t="s">
        <v>13</v>
      </c>
      <c r="E104" s="24" t="s">
        <v>196</v>
      </c>
      <c r="F104" s="24"/>
      <c r="G104" s="26">
        <f>G105+G107</f>
        <v>323400</v>
      </c>
      <c r="H104" s="26">
        <f>H105+H107</f>
        <v>0</v>
      </c>
      <c r="I104" s="26">
        <f>I105+I107</f>
        <v>0</v>
      </c>
    </row>
    <row r="105" spans="1:9" ht="37.5" x14ac:dyDescent="0.25">
      <c r="A105" s="31" t="s">
        <v>125</v>
      </c>
      <c r="B105" s="24" t="s">
        <v>36</v>
      </c>
      <c r="C105" s="24" t="s">
        <v>14</v>
      </c>
      <c r="D105" s="24" t="s">
        <v>13</v>
      </c>
      <c r="E105" s="24" t="s">
        <v>196</v>
      </c>
      <c r="F105" s="24" t="s">
        <v>18</v>
      </c>
      <c r="G105" s="26">
        <f>G106</f>
        <v>323400</v>
      </c>
      <c r="H105" s="26">
        <f>H106</f>
        <v>0</v>
      </c>
      <c r="I105" s="26">
        <f>I106</f>
        <v>0</v>
      </c>
    </row>
    <row r="106" spans="1:9" ht="37.5" x14ac:dyDescent="0.25">
      <c r="A106" s="31" t="s">
        <v>126</v>
      </c>
      <c r="B106" s="24" t="s">
        <v>36</v>
      </c>
      <c r="C106" s="24" t="s">
        <v>14</v>
      </c>
      <c r="D106" s="24" t="s">
        <v>13</v>
      </c>
      <c r="E106" s="24" t="s">
        <v>196</v>
      </c>
      <c r="F106" s="24" t="s">
        <v>17</v>
      </c>
      <c r="G106" s="26">
        <v>323400</v>
      </c>
      <c r="H106" s="26"/>
      <c r="I106" s="26"/>
    </row>
    <row r="107" spans="1:9" ht="18.75" hidden="1" x14ac:dyDescent="0.25">
      <c r="A107" s="31" t="s">
        <v>37</v>
      </c>
      <c r="B107" s="24" t="s">
        <v>36</v>
      </c>
      <c r="C107" s="24" t="s">
        <v>14</v>
      </c>
      <c r="D107" s="24" t="s">
        <v>13</v>
      </c>
      <c r="E107" s="24" t="s">
        <v>196</v>
      </c>
      <c r="F107" s="24" t="s">
        <v>15</v>
      </c>
      <c r="G107" s="26">
        <f>G108</f>
        <v>0</v>
      </c>
      <c r="H107" s="26">
        <f>H108</f>
        <v>0</v>
      </c>
      <c r="I107" s="26">
        <f>I108</f>
        <v>0</v>
      </c>
    </row>
    <row r="108" spans="1:9" ht="56.25" hidden="1" x14ac:dyDescent="0.25">
      <c r="A108" s="31" t="s">
        <v>129</v>
      </c>
      <c r="B108" s="24" t="s">
        <v>36</v>
      </c>
      <c r="C108" s="24" t="s">
        <v>14</v>
      </c>
      <c r="D108" s="24" t="s">
        <v>13</v>
      </c>
      <c r="E108" s="24" t="s">
        <v>196</v>
      </c>
      <c r="F108" s="24" t="s">
        <v>12</v>
      </c>
      <c r="G108" s="26"/>
      <c r="H108" s="26"/>
      <c r="I108" s="26"/>
    </row>
    <row r="109" spans="1:9" ht="18.75" hidden="1" x14ac:dyDescent="0.25">
      <c r="A109" s="31" t="s">
        <v>100</v>
      </c>
      <c r="B109" s="24" t="s">
        <v>36</v>
      </c>
      <c r="C109" s="24" t="s">
        <v>14</v>
      </c>
      <c r="D109" s="24" t="s">
        <v>13</v>
      </c>
      <c r="E109" s="24" t="s">
        <v>197</v>
      </c>
      <c r="F109" s="24"/>
      <c r="G109" s="26">
        <f t="shared" ref="G109:I110" si="16">G110</f>
        <v>0</v>
      </c>
      <c r="H109" s="26">
        <f t="shared" si="16"/>
        <v>0</v>
      </c>
      <c r="I109" s="26">
        <f t="shared" si="16"/>
        <v>0</v>
      </c>
    </row>
    <row r="110" spans="1:9" ht="37.5" hidden="1" x14ac:dyDescent="0.25">
      <c r="A110" s="31" t="s">
        <v>125</v>
      </c>
      <c r="B110" s="24" t="s">
        <v>36</v>
      </c>
      <c r="C110" s="24" t="s">
        <v>14</v>
      </c>
      <c r="D110" s="24" t="s">
        <v>13</v>
      </c>
      <c r="E110" s="24" t="s">
        <v>197</v>
      </c>
      <c r="F110" s="24" t="s">
        <v>18</v>
      </c>
      <c r="G110" s="26">
        <f t="shared" si="16"/>
        <v>0</v>
      </c>
      <c r="H110" s="26">
        <f t="shared" si="16"/>
        <v>0</v>
      </c>
      <c r="I110" s="26">
        <f t="shared" si="16"/>
        <v>0</v>
      </c>
    </row>
    <row r="111" spans="1:9" ht="37.5" hidden="1" x14ac:dyDescent="0.25">
      <c r="A111" s="31" t="s">
        <v>126</v>
      </c>
      <c r="B111" s="24" t="s">
        <v>36</v>
      </c>
      <c r="C111" s="24" t="s">
        <v>14</v>
      </c>
      <c r="D111" s="24" t="s">
        <v>13</v>
      </c>
      <c r="E111" s="24" t="s">
        <v>197</v>
      </c>
      <c r="F111" s="24" t="s">
        <v>17</v>
      </c>
      <c r="G111" s="26"/>
      <c r="H111" s="26"/>
      <c r="I111" s="26"/>
    </row>
    <row r="112" spans="1:9" ht="40.5" hidden="1" customHeight="1" x14ac:dyDescent="0.25">
      <c r="A112" s="31" t="s">
        <v>215</v>
      </c>
      <c r="B112" s="24" t="s">
        <v>36</v>
      </c>
      <c r="C112" s="24" t="s">
        <v>14</v>
      </c>
      <c r="D112" s="24" t="s">
        <v>13</v>
      </c>
      <c r="E112" s="24" t="s">
        <v>209</v>
      </c>
      <c r="F112" s="24"/>
      <c r="G112" s="26">
        <f t="shared" ref="G112:I113" si="17">G113</f>
        <v>0</v>
      </c>
      <c r="H112" s="26">
        <f t="shared" si="17"/>
        <v>0</v>
      </c>
      <c r="I112" s="26">
        <f t="shared" si="17"/>
        <v>0</v>
      </c>
    </row>
    <row r="113" spans="1:9" ht="37.5" hidden="1" x14ac:dyDescent="0.25">
      <c r="A113" s="31" t="s">
        <v>125</v>
      </c>
      <c r="B113" s="24" t="s">
        <v>36</v>
      </c>
      <c r="C113" s="24" t="s">
        <v>14</v>
      </c>
      <c r="D113" s="24" t="s">
        <v>13</v>
      </c>
      <c r="E113" s="24" t="s">
        <v>209</v>
      </c>
      <c r="F113" s="24" t="s">
        <v>18</v>
      </c>
      <c r="G113" s="26">
        <f t="shared" si="17"/>
        <v>0</v>
      </c>
      <c r="H113" s="26">
        <f t="shared" si="17"/>
        <v>0</v>
      </c>
      <c r="I113" s="26">
        <f t="shared" si="17"/>
        <v>0</v>
      </c>
    </row>
    <row r="114" spans="1:9" ht="37.5" hidden="1" x14ac:dyDescent="0.25">
      <c r="A114" s="31" t="s">
        <v>126</v>
      </c>
      <c r="B114" s="24" t="s">
        <v>36</v>
      </c>
      <c r="C114" s="24" t="s">
        <v>14</v>
      </c>
      <c r="D114" s="24" t="s">
        <v>13</v>
      </c>
      <c r="E114" s="24" t="s">
        <v>209</v>
      </c>
      <c r="F114" s="24" t="s">
        <v>17</v>
      </c>
      <c r="G114" s="26"/>
      <c r="H114" s="26"/>
      <c r="I114" s="26"/>
    </row>
    <row r="115" spans="1:9" ht="40.5" hidden="1" customHeight="1" x14ac:dyDescent="0.25">
      <c r="A115" s="31" t="s">
        <v>216</v>
      </c>
      <c r="B115" s="24" t="s">
        <v>36</v>
      </c>
      <c r="C115" s="24" t="s">
        <v>14</v>
      </c>
      <c r="D115" s="24" t="s">
        <v>13</v>
      </c>
      <c r="E115" s="24" t="s">
        <v>210</v>
      </c>
      <c r="F115" s="24"/>
      <c r="G115" s="26">
        <f t="shared" ref="G115:I116" si="18">G116</f>
        <v>0</v>
      </c>
      <c r="H115" s="26">
        <f t="shared" si="18"/>
        <v>0</v>
      </c>
      <c r="I115" s="26">
        <f t="shared" si="18"/>
        <v>0</v>
      </c>
    </row>
    <row r="116" spans="1:9" ht="37.5" hidden="1" x14ac:dyDescent="0.25">
      <c r="A116" s="31" t="s">
        <v>125</v>
      </c>
      <c r="B116" s="24" t="s">
        <v>36</v>
      </c>
      <c r="C116" s="24" t="s">
        <v>14</v>
      </c>
      <c r="D116" s="24" t="s">
        <v>13</v>
      </c>
      <c r="E116" s="24" t="s">
        <v>210</v>
      </c>
      <c r="F116" s="24" t="s">
        <v>18</v>
      </c>
      <c r="G116" s="26">
        <f t="shared" si="18"/>
        <v>0</v>
      </c>
      <c r="H116" s="26">
        <f t="shared" si="18"/>
        <v>0</v>
      </c>
      <c r="I116" s="26">
        <f t="shared" si="18"/>
        <v>0</v>
      </c>
    </row>
    <row r="117" spans="1:9" ht="37.5" hidden="1" x14ac:dyDescent="0.25">
      <c r="A117" s="31" t="s">
        <v>126</v>
      </c>
      <c r="B117" s="24" t="s">
        <v>36</v>
      </c>
      <c r="C117" s="24" t="s">
        <v>14</v>
      </c>
      <c r="D117" s="24" t="s">
        <v>13</v>
      </c>
      <c r="E117" s="24" t="s">
        <v>210</v>
      </c>
      <c r="F117" s="24" t="s">
        <v>17</v>
      </c>
      <c r="G117" s="26"/>
      <c r="H117" s="26"/>
      <c r="I117" s="26"/>
    </row>
    <row r="118" spans="1:9" ht="18.75" hidden="1" x14ac:dyDescent="0.25">
      <c r="A118" s="31" t="s">
        <v>98</v>
      </c>
      <c r="B118" s="24" t="s">
        <v>36</v>
      </c>
      <c r="C118" s="24" t="s">
        <v>14</v>
      </c>
      <c r="D118" s="24" t="s">
        <v>13</v>
      </c>
      <c r="E118" s="24" t="s">
        <v>198</v>
      </c>
      <c r="F118" s="24"/>
      <c r="G118" s="26">
        <f t="shared" ref="G118:I119" si="19">G119</f>
        <v>0</v>
      </c>
      <c r="H118" s="26">
        <f t="shared" si="19"/>
        <v>0</v>
      </c>
      <c r="I118" s="26">
        <f t="shared" si="19"/>
        <v>0</v>
      </c>
    </row>
    <row r="119" spans="1:9" ht="37.5" hidden="1" x14ac:dyDescent="0.25">
      <c r="A119" s="31" t="s">
        <v>125</v>
      </c>
      <c r="B119" s="24" t="s">
        <v>36</v>
      </c>
      <c r="C119" s="24" t="s">
        <v>14</v>
      </c>
      <c r="D119" s="24" t="s">
        <v>13</v>
      </c>
      <c r="E119" s="24" t="s">
        <v>198</v>
      </c>
      <c r="F119" s="24" t="s">
        <v>18</v>
      </c>
      <c r="G119" s="26">
        <f t="shared" si="19"/>
        <v>0</v>
      </c>
      <c r="H119" s="26">
        <f t="shared" si="19"/>
        <v>0</v>
      </c>
      <c r="I119" s="26">
        <f t="shared" si="19"/>
        <v>0</v>
      </c>
    </row>
    <row r="120" spans="1:9" ht="37.5" hidden="1" x14ac:dyDescent="0.25">
      <c r="A120" s="31" t="s">
        <v>126</v>
      </c>
      <c r="B120" s="24" t="s">
        <v>36</v>
      </c>
      <c r="C120" s="24" t="s">
        <v>14</v>
      </c>
      <c r="D120" s="24" t="s">
        <v>13</v>
      </c>
      <c r="E120" s="24" t="s">
        <v>198</v>
      </c>
      <c r="F120" s="24" t="s">
        <v>17</v>
      </c>
      <c r="G120" s="26"/>
      <c r="H120" s="26"/>
      <c r="I120" s="26"/>
    </row>
    <row r="121" spans="1:9" ht="18.75" hidden="1" x14ac:dyDescent="0.25">
      <c r="A121" s="31" t="s">
        <v>89</v>
      </c>
      <c r="B121" s="24" t="s">
        <v>36</v>
      </c>
      <c r="C121" s="24" t="s">
        <v>14</v>
      </c>
      <c r="D121" s="24" t="s">
        <v>13</v>
      </c>
      <c r="E121" s="24" t="s">
        <v>199</v>
      </c>
      <c r="F121" s="24"/>
      <c r="G121" s="26">
        <f t="shared" ref="G121:I122" si="20">G122</f>
        <v>0</v>
      </c>
      <c r="H121" s="26">
        <f t="shared" si="20"/>
        <v>0</v>
      </c>
      <c r="I121" s="26">
        <f t="shared" si="20"/>
        <v>0</v>
      </c>
    </row>
    <row r="122" spans="1:9" ht="37.5" hidden="1" x14ac:dyDescent="0.25">
      <c r="A122" s="31" t="s">
        <v>125</v>
      </c>
      <c r="B122" s="24" t="s">
        <v>36</v>
      </c>
      <c r="C122" s="24" t="s">
        <v>14</v>
      </c>
      <c r="D122" s="24" t="s">
        <v>13</v>
      </c>
      <c r="E122" s="24" t="s">
        <v>199</v>
      </c>
      <c r="F122" s="24" t="s">
        <v>18</v>
      </c>
      <c r="G122" s="26">
        <f t="shared" si="20"/>
        <v>0</v>
      </c>
      <c r="H122" s="26">
        <f t="shared" si="20"/>
        <v>0</v>
      </c>
      <c r="I122" s="26">
        <f t="shared" si="20"/>
        <v>0</v>
      </c>
    </row>
    <row r="123" spans="1:9" ht="37.5" hidden="1" x14ac:dyDescent="0.25">
      <c r="A123" s="31" t="s">
        <v>126</v>
      </c>
      <c r="B123" s="24" t="s">
        <v>36</v>
      </c>
      <c r="C123" s="24" t="s">
        <v>14</v>
      </c>
      <c r="D123" s="24" t="s">
        <v>13</v>
      </c>
      <c r="E123" s="24" t="s">
        <v>199</v>
      </c>
      <c r="F123" s="24" t="s">
        <v>17</v>
      </c>
      <c r="G123" s="26"/>
      <c r="H123" s="26"/>
      <c r="I123" s="26"/>
    </row>
    <row r="124" spans="1:9" s="56" customFormat="1" ht="18.75" hidden="1" x14ac:dyDescent="0.25">
      <c r="A124" s="30" t="s">
        <v>116</v>
      </c>
      <c r="B124" s="28" t="s">
        <v>36</v>
      </c>
      <c r="C124" s="28" t="s">
        <v>14</v>
      </c>
      <c r="D124" s="28" t="s">
        <v>14</v>
      </c>
      <c r="E124" s="28"/>
      <c r="F124" s="28"/>
      <c r="G124" s="29">
        <f>G125+G128</f>
        <v>0</v>
      </c>
      <c r="H124" s="29">
        <f>H125+H128</f>
        <v>0</v>
      </c>
      <c r="I124" s="29">
        <f>I125+I128</f>
        <v>0</v>
      </c>
    </row>
    <row r="125" spans="1:9" s="56" customFormat="1" ht="18.75" hidden="1" x14ac:dyDescent="0.25">
      <c r="A125" s="31" t="s">
        <v>85</v>
      </c>
      <c r="B125" s="24" t="s">
        <v>36</v>
      </c>
      <c r="C125" s="24" t="s">
        <v>14</v>
      </c>
      <c r="D125" s="24" t="s">
        <v>14</v>
      </c>
      <c r="E125" s="24" t="s">
        <v>190</v>
      </c>
      <c r="F125" s="28"/>
      <c r="G125" s="26">
        <f t="shared" ref="G125:I126" si="21">G126</f>
        <v>0</v>
      </c>
      <c r="H125" s="26">
        <f t="shared" si="21"/>
        <v>0</v>
      </c>
      <c r="I125" s="26">
        <f t="shared" si="21"/>
        <v>0</v>
      </c>
    </row>
    <row r="126" spans="1:9" s="56" customFormat="1" ht="37.5" hidden="1" x14ac:dyDescent="0.25">
      <c r="A126" s="31" t="s">
        <v>130</v>
      </c>
      <c r="B126" s="24" t="s">
        <v>36</v>
      </c>
      <c r="C126" s="24" t="s">
        <v>14</v>
      </c>
      <c r="D126" s="24" t="s">
        <v>14</v>
      </c>
      <c r="E126" s="24" t="s">
        <v>190</v>
      </c>
      <c r="F126" s="66">
        <v>400</v>
      </c>
      <c r="G126" s="26">
        <f t="shared" si="21"/>
        <v>0</v>
      </c>
      <c r="H126" s="26">
        <f t="shared" si="21"/>
        <v>0</v>
      </c>
      <c r="I126" s="26">
        <f t="shared" si="21"/>
        <v>0</v>
      </c>
    </row>
    <row r="127" spans="1:9" s="56" customFormat="1" ht="18.75" hidden="1" x14ac:dyDescent="0.25">
      <c r="A127" s="31" t="s">
        <v>60</v>
      </c>
      <c r="B127" s="24" t="s">
        <v>36</v>
      </c>
      <c r="C127" s="24" t="s">
        <v>14</v>
      </c>
      <c r="D127" s="24" t="s">
        <v>14</v>
      </c>
      <c r="E127" s="24" t="s">
        <v>190</v>
      </c>
      <c r="F127" s="66">
        <v>410</v>
      </c>
      <c r="G127" s="26"/>
      <c r="H127" s="26"/>
      <c r="I127" s="26"/>
    </row>
    <row r="128" spans="1:9" ht="37.5" hidden="1" x14ac:dyDescent="0.25">
      <c r="A128" s="31" t="s">
        <v>101</v>
      </c>
      <c r="B128" s="24" t="s">
        <v>36</v>
      </c>
      <c r="C128" s="24" t="s">
        <v>14</v>
      </c>
      <c r="D128" s="24" t="s">
        <v>14</v>
      </c>
      <c r="E128" s="24" t="s">
        <v>200</v>
      </c>
      <c r="F128" s="24"/>
      <c r="G128" s="26">
        <f t="shared" ref="G128:I129" si="22">G129</f>
        <v>0</v>
      </c>
      <c r="H128" s="26">
        <f t="shared" si="22"/>
        <v>0</v>
      </c>
      <c r="I128" s="26">
        <f t="shared" si="22"/>
        <v>0</v>
      </c>
    </row>
    <row r="129" spans="1:9" ht="37.5" hidden="1" x14ac:dyDescent="0.25">
      <c r="A129" s="31" t="s">
        <v>130</v>
      </c>
      <c r="B129" s="24" t="s">
        <v>36</v>
      </c>
      <c r="C129" s="24" t="s">
        <v>14</v>
      </c>
      <c r="D129" s="24" t="s">
        <v>14</v>
      </c>
      <c r="E129" s="24" t="s">
        <v>200</v>
      </c>
      <c r="F129" s="24" t="s">
        <v>59</v>
      </c>
      <c r="G129" s="26">
        <f t="shared" si="22"/>
        <v>0</v>
      </c>
      <c r="H129" s="26">
        <f t="shared" si="22"/>
        <v>0</v>
      </c>
      <c r="I129" s="26">
        <f t="shared" si="22"/>
        <v>0</v>
      </c>
    </row>
    <row r="130" spans="1:9" ht="18.75" hidden="1" x14ac:dyDescent="0.25">
      <c r="A130" s="31" t="s">
        <v>60</v>
      </c>
      <c r="B130" s="24" t="s">
        <v>36</v>
      </c>
      <c r="C130" s="24" t="s">
        <v>14</v>
      </c>
      <c r="D130" s="24" t="s">
        <v>14</v>
      </c>
      <c r="E130" s="24" t="s">
        <v>200</v>
      </c>
      <c r="F130" s="24" t="s">
        <v>58</v>
      </c>
      <c r="G130" s="26"/>
      <c r="H130" s="26"/>
      <c r="I130" s="26"/>
    </row>
    <row r="131" spans="1:9" s="56" customFormat="1" ht="18.75" hidden="1" x14ac:dyDescent="0.25">
      <c r="A131" s="30" t="s">
        <v>71</v>
      </c>
      <c r="B131" s="28" t="s">
        <v>36</v>
      </c>
      <c r="C131" s="28" t="s">
        <v>8</v>
      </c>
      <c r="D131" s="28"/>
      <c r="E131" s="28"/>
      <c r="F131" s="28"/>
      <c r="G131" s="29">
        <f>G132</f>
        <v>0</v>
      </c>
      <c r="H131" s="29">
        <f>H132</f>
        <v>0</v>
      </c>
      <c r="I131" s="29">
        <f>I132</f>
        <v>0</v>
      </c>
    </row>
    <row r="132" spans="1:9" s="56" customFormat="1" ht="18.75" hidden="1" x14ac:dyDescent="0.25">
      <c r="A132" s="30" t="s">
        <v>117</v>
      </c>
      <c r="B132" s="28" t="s">
        <v>36</v>
      </c>
      <c r="C132" s="28" t="s">
        <v>8</v>
      </c>
      <c r="D132" s="28" t="s">
        <v>1</v>
      </c>
      <c r="E132" s="28"/>
      <c r="F132" s="28"/>
      <c r="G132" s="29">
        <f>G133+G136</f>
        <v>0</v>
      </c>
      <c r="H132" s="29">
        <f>H133+H136</f>
        <v>0</v>
      </c>
      <c r="I132" s="29">
        <f>I133+I136</f>
        <v>0</v>
      </c>
    </row>
    <row r="133" spans="1:9" ht="75" hidden="1" x14ac:dyDescent="0.25">
      <c r="A133" s="31" t="s">
        <v>73</v>
      </c>
      <c r="B133" s="24" t="s">
        <v>36</v>
      </c>
      <c r="C133" s="24" t="s">
        <v>8</v>
      </c>
      <c r="D133" s="24" t="s">
        <v>1</v>
      </c>
      <c r="E133" s="24" t="s">
        <v>201</v>
      </c>
      <c r="F133" s="24"/>
      <c r="G133" s="26">
        <f t="shared" ref="G133:I134" si="23">G134</f>
        <v>0</v>
      </c>
      <c r="H133" s="26">
        <f t="shared" si="23"/>
        <v>0</v>
      </c>
      <c r="I133" s="26">
        <f t="shared" si="23"/>
        <v>0</v>
      </c>
    </row>
    <row r="134" spans="1:9" ht="18.75" hidden="1" x14ac:dyDescent="0.25">
      <c r="A134" s="31" t="s">
        <v>40</v>
      </c>
      <c r="B134" s="24" t="s">
        <v>36</v>
      </c>
      <c r="C134" s="24" t="s">
        <v>8</v>
      </c>
      <c r="D134" s="24" t="s">
        <v>1</v>
      </c>
      <c r="E134" s="24" t="s">
        <v>201</v>
      </c>
      <c r="F134" s="24" t="s">
        <v>11</v>
      </c>
      <c r="G134" s="26">
        <f t="shared" si="23"/>
        <v>0</v>
      </c>
      <c r="H134" s="26">
        <f t="shared" si="23"/>
        <v>0</v>
      </c>
      <c r="I134" s="26">
        <f t="shared" si="23"/>
        <v>0</v>
      </c>
    </row>
    <row r="135" spans="1:9" ht="18.75" hidden="1" x14ac:dyDescent="0.25">
      <c r="A135" s="31" t="s">
        <v>10</v>
      </c>
      <c r="B135" s="24" t="s">
        <v>36</v>
      </c>
      <c r="C135" s="24" t="s">
        <v>8</v>
      </c>
      <c r="D135" s="24" t="s">
        <v>1</v>
      </c>
      <c r="E135" s="24" t="s">
        <v>201</v>
      </c>
      <c r="F135" s="24" t="s">
        <v>9</v>
      </c>
      <c r="G135" s="26"/>
      <c r="H135" s="26"/>
      <c r="I135" s="26"/>
    </row>
    <row r="136" spans="1:9" ht="93.75" hidden="1" x14ac:dyDescent="0.25">
      <c r="A136" s="31" t="s">
        <v>72</v>
      </c>
      <c r="B136" s="24" t="s">
        <v>36</v>
      </c>
      <c r="C136" s="24" t="s">
        <v>8</v>
      </c>
      <c r="D136" s="24" t="s">
        <v>1</v>
      </c>
      <c r="E136" s="24" t="s">
        <v>202</v>
      </c>
      <c r="F136" s="24"/>
      <c r="G136" s="26">
        <f t="shared" ref="G136:I137" si="24">G137</f>
        <v>0</v>
      </c>
      <c r="H136" s="26">
        <f t="shared" si="24"/>
        <v>0</v>
      </c>
      <c r="I136" s="26">
        <f t="shared" si="24"/>
        <v>0</v>
      </c>
    </row>
    <row r="137" spans="1:9" ht="18.75" hidden="1" x14ac:dyDescent="0.25">
      <c r="A137" s="31" t="s">
        <v>40</v>
      </c>
      <c r="B137" s="24" t="s">
        <v>36</v>
      </c>
      <c r="C137" s="24" t="s">
        <v>8</v>
      </c>
      <c r="D137" s="24" t="s">
        <v>1</v>
      </c>
      <c r="E137" s="24" t="s">
        <v>202</v>
      </c>
      <c r="F137" s="24" t="s">
        <v>11</v>
      </c>
      <c r="G137" s="26">
        <f t="shared" si="24"/>
        <v>0</v>
      </c>
      <c r="H137" s="26">
        <f t="shared" si="24"/>
        <v>0</v>
      </c>
      <c r="I137" s="26">
        <f t="shared" si="24"/>
        <v>0</v>
      </c>
    </row>
    <row r="138" spans="1:9" ht="18.75" hidden="1" x14ac:dyDescent="0.25">
      <c r="A138" s="31" t="s">
        <v>10</v>
      </c>
      <c r="B138" s="24" t="s">
        <v>36</v>
      </c>
      <c r="C138" s="24" t="s">
        <v>8</v>
      </c>
      <c r="D138" s="24" t="s">
        <v>1</v>
      </c>
      <c r="E138" s="24" t="s">
        <v>202</v>
      </c>
      <c r="F138" s="24" t="s">
        <v>9</v>
      </c>
      <c r="G138" s="26"/>
      <c r="H138" s="26"/>
      <c r="I138" s="26"/>
    </row>
    <row r="139" spans="1:9" s="56" customFormat="1" ht="18.75" hidden="1" x14ac:dyDescent="0.25">
      <c r="A139" s="30" t="s">
        <v>118</v>
      </c>
      <c r="B139" s="28" t="s">
        <v>36</v>
      </c>
      <c r="C139" s="28" t="s">
        <v>5</v>
      </c>
      <c r="D139" s="28"/>
      <c r="E139" s="28"/>
      <c r="F139" s="28"/>
      <c r="G139" s="29">
        <f t="shared" ref="G139:I142" si="25">G140</f>
        <v>0</v>
      </c>
      <c r="H139" s="29">
        <f t="shared" si="25"/>
        <v>0</v>
      </c>
      <c r="I139" s="29">
        <f t="shared" si="25"/>
        <v>0</v>
      </c>
    </row>
    <row r="140" spans="1:9" s="56" customFormat="1" ht="18.75" hidden="1" x14ac:dyDescent="0.25">
      <c r="A140" s="30" t="s">
        <v>119</v>
      </c>
      <c r="B140" s="28" t="s">
        <v>36</v>
      </c>
      <c r="C140" s="28" t="s">
        <v>5</v>
      </c>
      <c r="D140" s="28" t="s">
        <v>1</v>
      </c>
      <c r="E140" s="28"/>
      <c r="F140" s="28"/>
      <c r="G140" s="29">
        <f t="shared" si="25"/>
        <v>0</v>
      </c>
      <c r="H140" s="29">
        <f t="shared" si="25"/>
        <v>0</v>
      </c>
      <c r="I140" s="29">
        <f t="shared" si="25"/>
        <v>0</v>
      </c>
    </row>
    <row r="141" spans="1:9" ht="18.75" hidden="1" x14ac:dyDescent="0.25">
      <c r="A141" s="31" t="s">
        <v>74</v>
      </c>
      <c r="B141" s="24" t="s">
        <v>36</v>
      </c>
      <c r="C141" s="24" t="s">
        <v>5</v>
      </c>
      <c r="D141" s="24" t="s">
        <v>1</v>
      </c>
      <c r="E141" s="24" t="s">
        <v>203</v>
      </c>
      <c r="F141" s="24"/>
      <c r="G141" s="26">
        <f t="shared" si="25"/>
        <v>0</v>
      </c>
      <c r="H141" s="26">
        <f t="shared" si="25"/>
        <v>0</v>
      </c>
      <c r="I141" s="26">
        <f t="shared" si="25"/>
        <v>0</v>
      </c>
    </row>
    <row r="142" spans="1:9" ht="18.75" hidden="1" x14ac:dyDescent="0.25">
      <c r="A142" s="31" t="s">
        <v>120</v>
      </c>
      <c r="B142" s="24" t="s">
        <v>36</v>
      </c>
      <c r="C142" s="24" t="s">
        <v>5</v>
      </c>
      <c r="D142" s="24" t="s">
        <v>1</v>
      </c>
      <c r="E142" s="24" t="s">
        <v>203</v>
      </c>
      <c r="F142" s="24" t="s">
        <v>6</v>
      </c>
      <c r="G142" s="26">
        <f t="shared" si="25"/>
        <v>0</v>
      </c>
      <c r="H142" s="26">
        <f t="shared" si="25"/>
        <v>0</v>
      </c>
      <c r="I142" s="26">
        <f t="shared" si="25"/>
        <v>0</v>
      </c>
    </row>
    <row r="143" spans="1:9" ht="37.5" hidden="1" x14ac:dyDescent="0.25">
      <c r="A143" s="31" t="s">
        <v>57</v>
      </c>
      <c r="B143" s="24" t="s">
        <v>36</v>
      </c>
      <c r="C143" s="24" t="s">
        <v>5</v>
      </c>
      <c r="D143" s="24" t="s">
        <v>1</v>
      </c>
      <c r="E143" s="24" t="s">
        <v>203</v>
      </c>
      <c r="F143" s="24" t="s">
        <v>56</v>
      </c>
      <c r="G143" s="26"/>
      <c r="H143" s="26"/>
      <c r="I143" s="26"/>
    </row>
    <row r="144" spans="1:9" s="56" customFormat="1" ht="18.75" hidden="1" x14ac:dyDescent="0.25">
      <c r="A144" s="30" t="s">
        <v>75</v>
      </c>
      <c r="B144" s="28" t="s">
        <v>36</v>
      </c>
      <c r="C144" s="28" t="s">
        <v>2</v>
      </c>
      <c r="D144" s="28"/>
      <c r="E144" s="28"/>
      <c r="F144" s="28"/>
      <c r="G144" s="29">
        <f t="shared" ref="G144:I147" si="26">G145</f>
        <v>0</v>
      </c>
      <c r="H144" s="29">
        <f t="shared" si="26"/>
        <v>0</v>
      </c>
      <c r="I144" s="29">
        <f t="shared" si="26"/>
        <v>0</v>
      </c>
    </row>
    <row r="145" spans="1:9" s="56" customFormat="1" ht="18.75" hidden="1" x14ac:dyDescent="0.25">
      <c r="A145" s="30" t="s">
        <v>121</v>
      </c>
      <c r="B145" s="28" t="s">
        <v>36</v>
      </c>
      <c r="C145" s="28" t="s">
        <v>2</v>
      </c>
      <c r="D145" s="28" t="s">
        <v>1</v>
      </c>
      <c r="E145" s="28"/>
      <c r="F145" s="28"/>
      <c r="G145" s="29">
        <f t="shared" si="26"/>
        <v>0</v>
      </c>
      <c r="H145" s="29">
        <f t="shared" si="26"/>
        <v>0</v>
      </c>
      <c r="I145" s="29">
        <f t="shared" si="26"/>
        <v>0</v>
      </c>
    </row>
    <row r="146" spans="1:9" ht="18.75" hidden="1" x14ac:dyDescent="0.25">
      <c r="A146" s="31" t="s">
        <v>4</v>
      </c>
      <c r="B146" s="24" t="s">
        <v>36</v>
      </c>
      <c r="C146" s="24" t="s">
        <v>2</v>
      </c>
      <c r="D146" s="24" t="s">
        <v>1</v>
      </c>
      <c r="E146" s="24" t="s">
        <v>204</v>
      </c>
      <c r="F146" s="24"/>
      <c r="G146" s="26">
        <f t="shared" si="26"/>
        <v>0</v>
      </c>
      <c r="H146" s="26">
        <f t="shared" si="26"/>
        <v>0</v>
      </c>
      <c r="I146" s="26">
        <f t="shared" si="26"/>
        <v>0</v>
      </c>
    </row>
    <row r="147" spans="1:9" ht="37.5" hidden="1" x14ac:dyDescent="0.25">
      <c r="A147" s="31" t="s">
        <v>139</v>
      </c>
      <c r="B147" s="24" t="s">
        <v>36</v>
      </c>
      <c r="C147" s="24" t="s">
        <v>2</v>
      </c>
      <c r="D147" s="24" t="s">
        <v>1</v>
      </c>
      <c r="E147" s="24" t="s">
        <v>204</v>
      </c>
      <c r="F147" s="24" t="s">
        <v>3</v>
      </c>
      <c r="G147" s="26">
        <f t="shared" si="26"/>
        <v>0</v>
      </c>
      <c r="H147" s="26">
        <f t="shared" si="26"/>
        <v>0</v>
      </c>
      <c r="I147" s="26">
        <f t="shared" si="26"/>
        <v>0</v>
      </c>
    </row>
    <row r="148" spans="1:9" ht="18.75" hidden="1" x14ac:dyDescent="0.25">
      <c r="A148" s="33" t="s">
        <v>76</v>
      </c>
      <c r="B148" s="35" t="s">
        <v>36</v>
      </c>
      <c r="C148" s="35" t="s">
        <v>2</v>
      </c>
      <c r="D148" s="35" t="s">
        <v>1</v>
      </c>
      <c r="E148" s="35" t="s">
        <v>204</v>
      </c>
      <c r="F148" s="35" t="s">
        <v>77</v>
      </c>
      <c r="G148" s="36"/>
      <c r="H148" s="36"/>
      <c r="I148" s="36"/>
    </row>
    <row r="149" spans="1:9" s="56" customFormat="1" ht="18.75" x14ac:dyDescent="0.3">
      <c r="A149" s="92" t="s">
        <v>122</v>
      </c>
      <c r="B149" s="92"/>
      <c r="C149" s="92"/>
      <c r="D149" s="92"/>
      <c r="E149" s="92"/>
      <c r="F149" s="92"/>
      <c r="G149" s="40">
        <f>G16+G41+G48+G74+G131+G139+G144</f>
        <v>2148488.0099999998</v>
      </c>
      <c r="H149" s="40">
        <f>H16+H41+H48+H74+H131+H139+H144</f>
        <v>0</v>
      </c>
      <c r="I149" s="40">
        <f>I16+I41+I48+I74+I131+I139+I144</f>
        <v>0</v>
      </c>
    </row>
    <row r="153" spans="1:9" x14ac:dyDescent="0.25">
      <c r="G153" s="68"/>
    </row>
  </sheetData>
  <mergeCells count="12">
    <mergeCell ref="A149:F149"/>
    <mergeCell ref="B1:I1"/>
    <mergeCell ref="B2:I2"/>
    <mergeCell ref="B3:I3"/>
    <mergeCell ref="B4:I4"/>
    <mergeCell ref="B6:I6"/>
    <mergeCell ref="A12:I12"/>
    <mergeCell ref="A11:I11"/>
    <mergeCell ref="B7:I7"/>
    <mergeCell ref="B8:I8"/>
    <mergeCell ref="B9:I9"/>
    <mergeCell ref="A10:I10"/>
  </mergeCells>
  <pageMargins left="0.59055118110236227" right="0.59055118110236227" top="0.98425196850393704" bottom="0.59055118110236227" header="0.31496062992125984" footer="0.31496062992125984"/>
  <pageSetup paperSize="9" scale="75" fitToHeight="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D6544-6B52-445C-84BB-C4538032745B}">
  <sheetPr>
    <pageSetUpPr fitToPage="1"/>
  </sheetPr>
  <dimension ref="A1:K141"/>
  <sheetViews>
    <sheetView showGridLines="0" zoomScale="70" zoomScaleNormal="70" zoomScaleSheetLayoutView="70" workbookViewId="0"/>
  </sheetViews>
  <sheetFormatPr defaultRowHeight="12.75" x14ac:dyDescent="0.2"/>
  <cols>
    <col min="1" max="1" width="88.85546875" style="8" customWidth="1"/>
    <col min="2" max="2" width="7.42578125" style="63" customWidth="1"/>
    <col min="3" max="3" width="14.5703125" style="8" customWidth="1"/>
    <col min="4" max="4" width="6.28515625" style="8" customWidth="1"/>
    <col min="5" max="7" width="16.28515625" style="8" customWidth="1"/>
    <col min="8" max="8" width="15" style="8" customWidth="1"/>
    <col min="9" max="10" width="13.140625" style="8" customWidth="1"/>
    <col min="11" max="192" width="9.140625" style="8"/>
    <col min="193" max="193" width="0" style="8" hidden="1" customWidth="1"/>
    <col min="194" max="194" width="45.42578125" style="8" customWidth="1"/>
    <col min="195" max="195" width="4.42578125" style="8" customWidth="1"/>
    <col min="196" max="197" width="6.42578125" style="8" customWidth="1"/>
    <col min="198" max="198" width="6.28515625" style="8" customWidth="1"/>
    <col min="199" max="200" width="0" style="8" hidden="1" customWidth="1"/>
    <col min="201" max="201" width="7.7109375" style="8" customWidth="1"/>
    <col min="202" max="202" width="5.42578125" style="8" customWidth="1"/>
    <col min="203" max="203" width="17.140625" style="8" customWidth="1"/>
    <col min="204" max="204" width="0" style="8" hidden="1" customWidth="1"/>
    <col min="205" max="448" width="9.140625" style="8"/>
    <col min="449" max="449" width="0" style="8" hidden="1" customWidth="1"/>
    <col min="450" max="450" width="45.42578125" style="8" customWidth="1"/>
    <col min="451" max="451" width="4.42578125" style="8" customWidth="1"/>
    <col min="452" max="453" width="6.42578125" style="8" customWidth="1"/>
    <col min="454" max="454" width="6.28515625" style="8" customWidth="1"/>
    <col min="455" max="456" width="0" style="8" hidden="1" customWidth="1"/>
    <col min="457" max="457" width="7.7109375" style="8" customWidth="1"/>
    <col min="458" max="458" width="5.42578125" style="8" customWidth="1"/>
    <col min="459" max="459" width="17.140625" style="8" customWidth="1"/>
    <col min="460" max="460" width="0" style="8" hidden="1" customWidth="1"/>
    <col min="461" max="704" width="9.140625" style="8"/>
    <col min="705" max="705" width="0" style="8" hidden="1" customWidth="1"/>
    <col min="706" max="706" width="45.42578125" style="8" customWidth="1"/>
    <col min="707" max="707" width="4.42578125" style="8" customWidth="1"/>
    <col min="708" max="709" width="6.42578125" style="8" customWidth="1"/>
    <col min="710" max="710" width="6.28515625" style="8" customWidth="1"/>
    <col min="711" max="712" width="0" style="8" hidden="1" customWidth="1"/>
    <col min="713" max="713" width="7.7109375" style="8" customWidth="1"/>
    <col min="714" max="714" width="5.42578125" style="8" customWidth="1"/>
    <col min="715" max="715" width="17.140625" style="8" customWidth="1"/>
    <col min="716" max="716" width="0" style="8" hidden="1" customWidth="1"/>
    <col min="717" max="960" width="9.140625" style="8"/>
    <col min="961" max="961" width="0" style="8" hidden="1" customWidth="1"/>
    <col min="962" max="962" width="45.42578125" style="8" customWidth="1"/>
    <col min="963" max="963" width="4.42578125" style="8" customWidth="1"/>
    <col min="964" max="965" width="6.42578125" style="8" customWidth="1"/>
    <col min="966" max="966" width="6.28515625" style="8" customWidth="1"/>
    <col min="967" max="968" width="0" style="8" hidden="1" customWidth="1"/>
    <col min="969" max="969" width="7.7109375" style="8" customWidth="1"/>
    <col min="970" max="970" width="5.42578125" style="8" customWidth="1"/>
    <col min="971" max="971" width="17.140625" style="8" customWidth="1"/>
    <col min="972" max="972" width="0" style="8" hidden="1" customWidth="1"/>
    <col min="973" max="1216" width="9.140625" style="8"/>
    <col min="1217" max="1217" width="0" style="8" hidden="1" customWidth="1"/>
    <col min="1218" max="1218" width="45.42578125" style="8" customWidth="1"/>
    <col min="1219" max="1219" width="4.42578125" style="8" customWidth="1"/>
    <col min="1220" max="1221" width="6.42578125" style="8" customWidth="1"/>
    <col min="1222" max="1222" width="6.28515625" style="8" customWidth="1"/>
    <col min="1223" max="1224" width="0" style="8" hidden="1" customWidth="1"/>
    <col min="1225" max="1225" width="7.7109375" style="8" customWidth="1"/>
    <col min="1226" max="1226" width="5.42578125" style="8" customWidth="1"/>
    <col min="1227" max="1227" width="17.140625" style="8" customWidth="1"/>
    <col min="1228" max="1228" width="0" style="8" hidden="1" customWidth="1"/>
    <col min="1229" max="1472" width="9.140625" style="8"/>
    <col min="1473" max="1473" width="0" style="8" hidden="1" customWidth="1"/>
    <col min="1474" max="1474" width="45.42578125" style="8" customWidth="1"/>
    <col min="1475" max="1475" width="4.42578125" style="8" customWidth="1"/>
    <col min="1476" max="1477" width="6.42578125" style="8" customWidth="1"/>
    <col min="1478" max="1478" width="6.28515625" style="8" customWidth="1"/>
    <col min="1479" max="1480" width="0" style="8" hidden="1" customWidth="1"/>
    <col min="1481" max="1481" width="7.7109375" style="8" customWidth="1"/>
    <col min="1482" max="1482" width="5.42578125" style="8" customWidth="1"/>
    <col min="1483" max="1483" width="17.140625" style="8" customWidth="1"/>
    <col min="1484" max="1484" width="0" style="8" hidden="1" customWidth="1"/>
    <col min="1485" max="1728" width="9.140625" style="8"/>
    <col min="1729" max="1729" width="0" style="8" hidden="1" customWidth="1"/>
    <col min="1730" max="1730" width="45.42578125" style="8" customWidth="1"/>
    <col min="1731" max="1731" width="4.42578125" style="8" customWidth="1"/>
    <col min="1732" max="1733" width="6.42578125" style="8" customWidth="1"/>
    <col min="1734" max="1734" width="6.28515625" style="8" customWidth="1"/>
    <col min="1735" max="1736" width="0" style="8" hidden="1" customWidth="1"/>
    <col min="1737" max="1737" width="7.7109375" style="8" customWidth="1"/>
    <col min="1738" max="1738" width="5.42578125" style="8" customWidth="1"/>
    <col min="1739" max="1739" width="17.140625" style="8" customWidth="1"/>
    <col min="1740" max="1740" width="0" style="8" hidden="1" customWidth="1"/>
    <col min="1741" max="1984" width="9.140625" style="8"/>
    <col min="1985" max="1985" width="0" style="8" hidden="1" customWidth="1"/>
    <col min="1986" max="1986" width="45.42578125" style="8" customWidth="1"/>
    <col min="1987" max="1987" width="4.42578125" style="8" customWidth="1"/>
    <col min="1988" max="1989" width="6.42578125" style="8" customWidth="1"/>
    <col min="1990" max="1990" width="6.28515625" style="8" customWidth="1"/>
    <col min="1991" max="1992" width="0" style="8" hidden="1" customWidth="1"/>
    <col min="1993" max="1993" width="7.7109375" style="8" customWidth="1"/>
    <col min="1994" max="1994" width="5.42578125" style="8" customWidth="1"/>
    <col min="1995" max="1995" width="17.140625" style="8" customWidth="1"/>
    <col min="1996" max="1996" width="0" style="8" hidden="1" customWidth="1"/>
    <col min="1997" max="2240" width="9.140625" style="8"/>
    <col min="2241" max="2241" width="0" style="8" hidden="1" customWidth="1"/>
    <col min="2242" max="2242" width="45.42578125" style="8" customWidth="1"/>
    <col min="2243" max="2243" width="4.42578125" style="8" customWidth="1"/>
    <col min="2244" max="2245" width="6.42578125" style="8" customWidth="1"/>
    <col min="2246" max="2246" width="6.28515625" style="8" customWidth="1"/>
    <col min="2247" max="2248" width="0" style="8" hidden="1" customWidth="1"/>
    <col min="2249" max="2249" width="7.7109375" style="8" customWidth="1"/>
    <col min="2250" max="2250" width="5.42578125" style="8" customWidth="1"/>
    <col min="2251" max="2251" width="17.140625" style="8" customWidth="1"/>
    <col min="2252" max="2252" width="0" style="8" hidden="1" customWidth="1"/>
    <col min="2253" max="2496" width="9.140625" style="8"/>
    <col min="2497" max="2497" width="0" style="8" hidden="1" customWidth="1"/>
    <col min="2498" max="2498" width="45.42578125" style="8" customWidth="1"/>
    <col min="2499" max="2499" width="4.42578125" style="8" customWidth="1"/>
    <col min="2500" max="2501" width="6.42578125" style="8" customWidth="1"/>
    <col min="2502" max="2502" width="6.28515625" style="8" customWidth="1"/>
    <col min="2503" max="2504" width="0" style="8" hidden="1" customWidth="1"/>
    <col min="2505" max="2505" width="7.7109375" style="8" customWidth="1"/>
    <col min="2506" max="2506" width="5.42578125" style="8" customWidth="1"/>
    <col min="2507" max="2507" width="17.140625" style="8" customWidth="1"/>
    <col min="2508" max="2508" width="0" style="8" hidden="1" customWidth="1"/>
    <col min="2509" max="2752" width="9.140625" style="8"/>
    <col min="2753" max="2753" width="0" style="8" hidden="1" customWidth="1"/>
    <col min="2754" max="2754" width="45.42578125" style="8" customWidth="1"/>
    <col min="2755" max="2755" width="4.42578125" style="8" customWidth="1"/>
    <col min="2756" max="2757" width="6.42578125" style="8" customWidth="1"/>
    <col min="2758" max="2758" width="6.28515625" style="8" customWidth="1"/>
    <col min="2759" max="2760" width="0" style="8" hidden="1" customWidth="1"/>
    <col min="2761" max="2761" width="7.7109375" style="8" customWidth="1"/>
    <col min="2762" max="2762" width="5.42578125" style="8" customWidth="1"/>
    <col min="2763" max="2763" width="17.140625" style="8" customWidth="1"/>
    <col min="2764" max="2764" width="0" style="8" hidden="1" customWidth="1"/>
    <col min="2765" max="3008" width="9.140625" style="8"/>
    <col min="3009" max="3009" width="0" style="8" hidden="1" customWidth="1"/>
    <col min="3010" max="3010" width="45.42578125" style="8" customWidth="1"/>
    <col min="3011" max="3011" width="4.42578125" style="8" customWidth="1"/>
    <col min="3012" max="3013" width="6.42578125" style="8" customWidth="1"/>
    <col min="3014" max="3014" width="6.28515625" style="8" customWidth="1"/>
    <col min="3015" max="3016" width="0" style="8" hidden="1" customWidth="1"/>
    <col min="3017" max="3017" width="7.7109375" style="8" customWidth="1"/>
    <col min="3018" max="3018" width="5.42578125" style="8" customWidth="1"/>
    <col min="3019" max="3019" width="17.140625" style="8" customWidth="1"/>
    <col min="3020" max="3020" width="0" style="8" hidden="1" customWidth="1"/>
    <col min="3021" max="3264" width="9.140625" style="8"/>
    <col min="3265" max="3265" width="0" style="8" hidden="1" customWidth="1"/>
    <col min="3266" max="3266" width="45.42578125" style="8" customWidth="1"/>
    <col min="3267" max="3267" width="4.42578125" style="8" customWidth="1"/>
    <col min="3268" max="3269" width="6.42578125" style="8" customWidth="1"/>
    <col min="3270" max="3270" width="6.28515625" style="8" customWidth="1"/>
    <col min="3271" max="3272" width="0" style="8" hidden="1" customWidth="1"/>
    <col min="3273" max="3273" width="7.7109375" style="8" customWidth="1"/>
    <col min="3274" max="3274" width="5.42578125" style="8" customWidth="1"/>
    <col min="3275" max="3275" width="17.140625" style="8" customWidth="1"/>
    <col min="3276" max="3276" width="0" style="8" hidden="1" customWidth="1"/>
    <col min="3277" max="3520" width="9.140625" style="8"/>
    <col min="3521" max="3521" width="0" style="8" hidden="1" customWidth="1"/>
    <col min="3522" max="3522" width="45.42578125" style="8" customWidth="1"/>
    <col min="3523" max="3523" width="4.42578125" style="8" customWidth="1"/>
    <col min="3524" max="3525" width="6.42578125" style="8" customWidth="1"/>
    <col min="3526" max="3526" width="6.28515625" style="8" customWidth="1"/>
    <col min="3527" max="3528" width="0" style="8" hidden="1" customWidth="1"/>
    <col min="3529" max="3529" width="7.7109375" style="8" customWidth="1"/>
    <col min="3530" max="3530" width="5.42578125" style="8" customWidth="1"/>
    <col min="3531" max="3531" width="17.140625" style="8" customWidth="1"/>
    <col min="3532" max="3532" width="0" style="8" hidden="1" customWidth="1"/>
    <col min="3533" max="3776" width="9.140625" style="8"/>
    <col min="3777" max="3777" width="0" style="8" hidden="1" customWidth="1"/>
    <col min="3778" max="3778" width="45.42578125" style="8" customWidth="1"/>
    <col min="3779" max="3779" width="4.42578125" style="8" customWidth="1"/>
    <col min="3780" max="3781" width="6.42578125" style="8" customWidth="1"/>
    <col min="3782" max="3782" width="6.28515625" style="8" customWidth="1"/>
    <col min="3783" max="3784" width="0" style="8" hidden="1" customWidth="1"/>
    <col min="3785" max="3785" width="7.7109375" style="8" customWidth="1"/>
    <col min="3786" max="3786" width="5.42578125" style="8" customWidth="1"/>
    <col min="3787" max="3787" width="17.140625" style="8" customWidth="1"/>
    <col min="3788" max="3788" width="0" style="8" hidden="1" customWidth="1"/>
    <col min="3789" max="4032" width="9.140625" style="8"/>
    <col min="4033" max="4033" width="0" style="8" hidden="1" customWidth="1"/>
    <col min="4034" max="4034" width="45.42578125" style="8" customWidth="1"/>
    <col min="4035" max="4035" width="4.42578125" style="8" customWidth="1"/>
    <col min="4036" max="4037" width="6.42578125" style="8" customWidth="1"/>
    <col min="4038" max="4038" width="6.28515625" style="8" customWidth="1"/>
    <col min="4039" max="4040" width="0" style="8" hidden="1" customWidth="1"/>
    <col min="4041" max="4041" width="7.7109375" style="8" customWidth="1"/>
    <col min="4042" max="4042" width="5.42578125" style="8" customWidth="1"/>
    <col min="4043" max="4043" width="17.140625" style="8" customWidth="1"/>
    <col min="4044" max="4044" width="0" style="8" hidden="1" customWidth="1"/>
    <col min="4045" max="4288" width="9.140625" style="8"/>
    <col min="4289" max="4289" width="0" style="8" hidden="1" customWidth="1"/>
    <col min="4290" max="4290" width="45.42578125" style="8" customWidth="1"/>
    <col min="4291" max="4291" width="4.42578125" style="8" customWidth="1"/>
    <col min="4292" max="4293" width="6.42578125" style="8" customWidth="1"/>
    <col min="4294" max="4294" width="6.28515625" style="8" customWidth="1"/>
    <col min="4295" max="4296" width="0" style="8" hidden="1" customWidth="1"/>
    <col min="4297" max="4297" width="7.7109375" style="8" customWidth="1"/>
    <col min="4298" max="4298" width="5.42578125" style="8" customWidth="1"/>
    <col min="4299" max="4299" width="17.140625" style="8" customWidth="1"/>
    <col min="4300" max="4300" width="0" style="8" hidden="1" customWidth="1"/>
    <col min="4301" max="4544" width="9.140625" style="8"/>
    <col min="4545" max="4545" width="0" style="8" hidden="1" customWidth="1"/>
    <col min="4546" max="4546" width="45.42578125" style="8" customWidth="1"/>
    <col min="4547" max="4547" width="4.42578125" style="8" customWidth="1"/>
    <col min="4548" max="4549" width="6.42578125" style="8" customWidth="1"/>
    <col min="4550" max="4550" width="6.28515625" style="8" customWidth="1"/>
    <col min="4551" max="4552" width="0" style="8" hidden="1" customWidth="1"/>
    <col min="4553" max="4553" width="7.7109375" style="8" customWidth="1"/>
    <col min="4554" max="4554" width="5.42578125" style="8" customWidth="1"/>
    <col min="4555" max="4555" width="17.140625" style="8" customWidth="1"/>
    <col min="4556" max="4556" width="0" style="8" hidden="1" customWidth="1"/>
    <col min="4557" max="4800" width="9.140625" style="8"/>
    <col min="4801" max="4801" width="0" style="8" hidden="1" customWidth="1"/>
    <col min="4802" max="4802" width="45.42578125" style="8" customWidth="1"/>
    <col min="4803" max="4803" width="4.42578125" style="8" customWidth="1"/>
    <col min="4804" max="4805" width="6.42578125" style="8" customWidth="1"/>
    <col min="4806" max="4806" width="6.28515625" style="8" customWidth="1"/>
    <col min="4807" max="4808" width="0" style="8" hidden="1" customWidth="1"/>
    <col min="4809" max="4809" width="7.7109375" style="8" customWidth="1"/>
    <col min="4810" max="4810" width="5.42578125" style="8" customWidth="1"/>
    <col min="4811" max="4811" width="17.140625" style="8" customWidth="1"/>
    <col min="4812" max="4812" width="0" style="8" hidden="1" customWidth="1"/>
    <col min="4813" max="5056" width="9.140625" style="8"/>
    <col min="5057" max="5057" width="0" style="8" hidden="1" customWidth="1"/>
    <col min="5058" max="5058" width="45.42578125" style="8" customWidth="1"/>
    <col min="5059" max="5059" width="4.42578125" style="8" customWidth="1"/>
    <col min="5060" max="5061" width="6.42578125" style="8" customWidth="1"/>
    <col min="5062" max="5062" width="6.28515625" style="8" customWidth="1"/>
    <col min="5063" max="5064" width="0" style="8" hidden="1" customWidth="1"/>
    <col min="5065" max="5065" width="7.7109375" style="8" customWidth="1"/>
    <col min="5066" max="5066" width="5.42578125" style="8" customWidth="1"/>
    <col min="5067" max="5067" width="17.140625" style="8" customWidth="1"/>
    <col min="5068" max="5068" width="0" style="8" hidden="1" customWidth="1"/>
    <col min="5069" max="5312" width="9.140625" style="8"/>
    <col min="5313" max="5313" width="0" style="8" hidden="1" customWidth="1"/>
    <col min="5314" max="5314" width="45.42578125" style="8" customWidth="1"/>
    <col min="5315" max="5315" width="4.42578125" style="8" customWidth="1"/>
    <col min="5316" max="5317" width="6.42578125" style="8" customWidth="1"/>
    <col min="5318" max="5318" width="6.28515625" style="8" customWidth="1"/>
    <col min="5319" max="5320" width="0" style="8" hidden="1" customWidth="1"/>
    <col min="5321" max="5321" width="7.7109375" style="8" customWidth="1"/>
    <col min="5322" max="5322" width="5.42578125" style="8" customWidth="1"/>
    <col min="5323" max="5323" width="17.140625" style="8" customWidth="1"/>
    <col min="5324" max="5324" width="0" style="8" hidden="1" customWidth="1"/>
    <col min="5325" max="5568" width="9.140625" style="8"/>
    <col min="5569" max="5569" width="0" style="8" hidden="1" customWidth="1"/>
    <col min="5570" max="5570" width="45.42578125" style="8" customWidth="1"/>
    <col min="5571" max="5571" width="4.42578125" style="8" customWidth="1"/>
    <col min="5572" max="5573" width="6.42578125" style="8" customWidth="1"/>
    <col min="5574" max="5574" width="6.28515625" style="8" customWidth="1"/>
    <col min="5575" max="5576" width="0" style="8" hidden="1" customWidth="1"/>
    <col min="5577" max="5577" width="7.7109375" style="8" customWidth="1"/>
    <col min="5578" max="5578" width="5.42578125" style="8" customWidth="1"/>
    <col min="5579" max="5579" width="17.140625" style="8" customWidth="1"/>
    <col min="5580" max="5580" width="0" style="8" hidden="1" customWidth="1"/>
    <col min="5581" max="5824" width="9.140625" style="8"/>
    <col min="5825" max="5825" width="0" style="8" hidden="1" customWidth="1"/>
    <col min="5826" max="5826" width="45.42578125" style="8" customWidth="1"/>
    <col min="5827" max="5827" width="4.42578125" style="8" customWidth="1"/>
    <col min="5828" max="5829" width="6.42578125" style="8" customWidth="1"/>
    <col min="5830" max="5830" width="6.28515625" style="8" customWidth="1"/>
    <col min="5831" max="5832" width="0" style="8" hidden="1" customWidth="1"/>
    <col min="5833" max="5833" width="7.7109375" style="8" customWidth="1"/>
    <col min="5834" max="5834" width="5.42578125" style="8" customWidth="1"/>
    <col min="5835" max="5835" width="17.140625" style="8" customWidth="1"/>
    <col min="5836" max="5836" width="0" style="8" hidden="1" customWidth="1"/>
    <col min="5837" max="6080" width="9.140625" style="8"/>
    <col min="6081" max="6081" width="0" style="8" hidden="1" customWidth="1"/>
    <col min="6082" max="6082" width="45.42578125" style="8" customWidth="1"/>
    <col min="6083" max="6083" width="4.42578125" style="8" customWidth="1"/>
    <col min="6084" max="6085" width="6.42578125" style="8" customWidth="1"/>
    <col min="6086" max="6086" width="6.28515625" style="8" customWidth="1"/>
    <col min="6087" max="6088" width="0" style="8" hidden="1" customWidth="1"/>
    <col min="6089" max="6089" width="7.7109375" style="8" customWidth="1"/>
    <col min="6090" max="6090" width="5.42578125" style="8" customWidth="1"/>
    <col min="6091" max="6091" width="17.140625" style="8" customWidth="1"/>
    <col min="6092" max="6092" width="0" style="8" hidden="1" customWidth="1"/>
    <col min="6093" max="6336" width="9.140625" style="8"/>
    <col min="6337" max="6337" width="0" style="8" hidden="1" customWidth="1"/>
    <col min="6338" max="6338" width="45.42578125" style="8" customWidth="1"/>
    <col min="6339" max="6339" width="4.42578125" style="8" customWidth="1"/>
    <col min="6340" max="6341" width="6.42578125" style="8" customWidth="1"/>
    <col min="6342" max="6342" width="6.28515625" style="8" customWidth="1"/>
    <col min="6343" max="6344" width="0" style="8" hidden="1" customWidth="1"/>
    <col min="6345" max="6345" width="7.7109375" style="8" customWidth="1"/>
    <col min="6346" max="6346" width="5.42578125" style="8" customWidth="1"/>
    <col min="6347" max="6347" width="17.140625" style="8" customWidth="1"/>
    <col min="6348" max="6348" width="0" style="8" hidden="1" customWidth="1"/>
    <col min="6349" max="6592" width="9.140625" style="8"/>
    <col min="6593" max="6593" width="0" style="8" hidden="1" customWidth="1"/>
    <col min="6594" max="6594" width="45.42578125" style="8" customWidth="1"/>
    <col min="6595" max="6595" width="4.42578125" style="8" customWidth="1"/>
    <col min="6596" max="6597" width="6.42578125" style="8" customWidth="1"/>
    <col min="6598" max="6598" width="6.28515625" style="8" customWidth="1"/>
    <col min="6599" max="6600" width="0" style="8" hidden="1" customWidth="1"/>
    <col min="6601" max="6601" width="7.7109375" style="8" customWidth="1"/>
    <col min="6602" max="6602" width="5.42578125" style="8" customWidth="1"/>
    <col min="6603" max="6603" width="17.140625" style="8" customWidth="1"/>
    <col min="6604" max="6604" width="0" style="8" hidden="1" customWidth="1"/>
    <col min="6605" max="6848" width="9.140625" style="8"/>
    <col min="6849" max="6849" width="0" style="8" hidden="1" customWidth="1"/>
    <col min="6850" max="6850" width="45.42578125" style="8" customWidth="1"/>
    <col min="6851" max="6851" width="4.42578125" style="8" customWidth="1"/>
    <col min="6852" max="6853" width="6.42578125" style="8" customWidth="1"/>
    <col min="6854" max="6854" width="6.28515625" style="8" customWidth="1"/>
    <col min="6855" max="6856" width="0" style="8" hidden="1" customWidth="1"/>
    <col min="6857" max="6857" width="7.7109375" style="8" customWidth="1"/>
    <col min="6858" max="6858" width="5.42578125" style="8" customWidth="1"/>
    <col min="6859" max="6859" width="17.140625" style="8" customWidth="1"/>
    <col min="6860" max="6860" width="0" style="8" hidden="1" customWidth="1"/>
    <col min="6861" max="7104" width="9.140625" style="8"/>
    <col min="7105" max="7105" width="0" style="8" hidden="1" customWidth="1"/>
    <col min="7106" max="7106" width="45.42578125" style="8" customWidth="1"/>
    <col min="7107" max="7107" width="4.42578125" style="8" customWidth="1"/>
    <col min="7108" max="7109" width="6.42578125" style="8" customWidth="1"/>
    <col min="7110" max="7110" width="6.28515625" style="8" customWidth="1"/>
    <col min="7111" max="7112" width="0" style="8" hidden="1" customWidth="1"/>
    <col min="7113" max="7113" width="7.7109375" style="8" customWidth="1"/>
    <col min="7114" max="7114" width="5.42578125" style="8" customWidth="1"/>
    <col min="7115" max="7115" width="17.140625" style="8" customWidth="1"/>
    <col min="7116" max="7116" width="0" style="8" hidden="1" customWidth="1"/>
    <col min="7117" max="7360" width="9.140625" style="8"/>
    <col min="7361" max="7361" width="0" style="8" hidden="1" customWidth="1"/>
    <col min="7362" max="7362" width="45.42578125" style="8" customWidth="1"/>
    <col min="7363" max="7363" width="4.42578125" style="8" customWidth="1"/>
    <col min="7364" max="7365" width="6.42578125" style="8" customWidth="1"/>
    <col min="7366" max="7366" width="6.28515625" style="8" customWidth="1"/>
    <col min="7367" max="7368" width="0" style="8" hidden="1" customWidth="1"/>
    <col min="7369" max="7369" width="7.7109375" style="8" customWidth="1"/>
    <col min="7370" max="7370" width="5.42578125" style="8" customWidth="1"/>
    <col min="7371" max="7371" width="17.140625" style="8" customWidth="1"/>
    <col min="7372" max="7372" width="0" style="8" hidden="1" customWidth="1"/>
    <col min="7373" max="7616" width="9.140625" style="8"/>
    <col min="7617" max="7617" width="0" style="8" hidden="1" customWidth="1"/>
    <col min="7618" max="7618" width="45.42578125" style="8" customWidth="1"/>
    <col min="7619" max="7619" width="4.42578125" style="8" customWidth="1"/>
    <col min="7620" max="7621" width="6.42578125" style="8" customWidth="1"/>
    <col min="7622" max="7622" width="6.28515625" style="8" customWidth="1"/>
    <col min="7623" max="7624" width="0" style="8" hidden="1" customWidth="1"/>
    <col min="7625" max="7625" width="7.7109375" style="8" customWidth="1"/>
    <col min="7626" max="7626" width="5.42578125" style="8" customWidth="1"/>
    <col min="7627" max="7627" width="17.140625" style="8" customWidth="1"/>
    <col min="7628" max="7628" width="0" style="8" hidden="1" customWidth="1"/>
    <col min="7629" max="7872" width="9.140625" style="8"/>
    <col min="7873" max="7873" width="0" style="8" hidden="1" customWidth="1"/>
    <col min="7874" max="7874" width="45.42578125" style="8" customWidth="1"/>
    <col min="7875" max="7875" width="4.42578125" style="8" customWidth="1"/>
    <col min="7876" max="7877" width="6.42578125" style="8" customWidth="1"/>
    <col min="7878" max="7878" width="6.28515625" style="8" customWidth="1"/>
    <col min="7879" max="7880" width="0" style="8" hidden="1" customWidth="1"/>
    <col min="7881" max="7881" width="7.7109375" style="8" customWidth="1"/>
    <col min="7882" max="7882" width="5.42578125" style="8" customWidth="1"/>
    <col min="7883" max="7883" width="17.140625" style="8" customWidth="1"/>
    <col min="7884" max="7884" width="0" style="8" hidden="1" customWidth="1"/>
    <col min="7885" max="8128" width="9.140625" style="8"/>
    <col min="8129" max="8129" width="0" style="8" hidden="1" customWidth="1"/>
    <col min="8130" max="8130" width="45.42578125" style="8" customWidth="1"/>
    <col min="8131" max="8131" width="4.42578125" style="8" customWidth="1"/>
    <col min="8132" max="8133" width="6.42578125" style="8" customWidth="1"/>
    <col min="8134" max="8134" width="6.28515625" style="8" customWidth="1"/>
    <col min="8135" max="8136" width="0" style="8" hidden="1" customWidth="1"/>
    <col min="8137" max="8137" width="7.7109375" style="8" customWidth="1"/>
    <col min="8138" max="8138" width="5.42578125" style="8" customWidth="1"/>
    <col min="8139" max="8139" width="17.140625" style="8" customWidth="1"/>
    <col min="8140" max="8140" width="0" style="8" hidden="1" customWidth="1"/>
    <col min="8141" max="8384" width="9.140625" style="8"/>
    <col min="8385" max="8385" width="0" style="8" hidden="1" customWidth="1"/>
    <col min="8386" max="8386" width="45.42578125" style="8" customWidth="1"/>
    <col min="8387" max="8387" width="4.42578125" style="8" customWidth="1"/>
    <col min="8388" max="8389" width="6.42578125" style="8" customWidth="1"/>
    <col min="8390" max="8390" width="6.28515625" style="8" customWidth="1"/>
    <col min="8391" max="8392" width="0" style="8" hidden="1" customWidth="1"/>
    <col min="8393" max="8393" width="7.7109375" style="8" customWidth="1"/>
    <col min="8394" max="8394" width="5.42578125" style="8" customWidth="1"/>
    <col min="8395" max="8395" width="17.140625" style="8" customWidth="1"/>
    <col min="8396" max="8396" width="0" style="8" hidden="1" customWidth="1"/>
    <col min="8397" max="8640" width="9.140625" style="8"/>
    <col min="8641" max="8641" width="0" style="8" hidden="1" customWidth="1"/>
    <col min="8642" max="8642" width="45.42578125" style="8" customWidth="1"/>
    <col min="8643" max="8643" width="4.42578125" style="8" customWidth="1"/>
    <col min="8644" max="8645" width="6.42578125" style="8" customWidth="1"/>
    <col min="8646" max="8646" width="6.28515625" style="8" customWidth="1"/>
    <col min="8647" max="8648" width="0" style="8" hidden="1" customWidth="1"/>
    <col min="8649" max="8649" width="7.7109375" style="8" customWidth="1"/>
    <col min="8650" max="8650" width="5.42578125" style="8" customWidth="1"/>
    <col min="8651" max="8651" width="17.140625" style="8" customWidth="1"/>
    <col min="8652" max="8652" width="0" style="8" hidden="1" customWidth="1"/>
    <col min="8653" max="8896" width="9.140625" style="8"/>
    <col min="8897" max="8897" width="0" style="8" hidden="1" customWidth="1"/>
    <col min="8898" max="8898" width="45.42578125" style="8" customWidth="1"/>
    <col min="8899" max="8899" width="4.42578125" style="8" customWidth="1"/>
    <col min="8900" max="8901" width="6.42578125" style="8" customWidth="1"/>
    <col min="8902" max="8902" width="6.28515625" style="8" customWidth="1"/>
    <col min="8903" max="8904" width="0" style="8" hidden="1" customWidth="1"/>
    <col min="8905" max="8905" width="7.7109375" style="8" customWidth="1"/>
    <col min="8906" max="8906" width="5.42578125" style="8" customWidth="1"/>
    <col min="8907" max="8907" width="17.140625" style="8" customWidth="1"/>
    <col min="8908" max="8908" width="0" style="8" hidden="1" customWidth="1"/>
    <col min="8909" max="9152" width="9.140625" style="8"/>
    <col min="9153" max="9153" width="0" style="8" hidden="1" customWidth="1"/>
    <col min="9154" max="9154" width="45.42578125" style="8" customWidth="1"/>
    <col min="9155" max="9155" width="4.42578125" style="8" customWidth="1"/>
    <col min="9156" max="9157" width="6.42578125" style="8" customWidth="1"/>
    <col min="9158" max="9158" width="6.28515625" style="8" customWidth="1"/>
    <col min="9159" max="9160" width="0" style="8" hidden="1" customWidth="1"/>
    <col min="9161" max="9161" width="7.7109375" style="8" customWidth="1"/>
    <col min="9162" max="9162" width="5.42578125" style="8" customWidth="1"/>
    <col min="9163" max="9163" width="17.140625" style="8" customWidth="1"/>
    <col min="9164" max="9164" width="0" style="8" hidden="1" customWidth="1"/>
    <col min="9165" max="9408" width="9.140625" style="8"/>
    <col min="9409" max="9409" width="0" style="8" hidden="1" customWidth="1"/>
    <col min="9410" max="9410" width="45.42578125" style="8" customWidth="1"/>
    <col min="9411" max="9411" width="4.42578125" style="8" customWidth="1"/>
    <col min="9412" max="9413" width="6.42578125" style="8" customWidth="1"/>
    <col min="9414" max="9414" width="6.28515625" style="8" customWidth="1"/>
    <col min="9415" max="9416" width="0" style="8" hidden="1" customWidth="1"/>
    <col min="9417" max="9417" width="7.7109375" style="8" customWidth="1"/>
    <col min="9418" max="9418" width="5.42578125" style="8" customWidth="1"/>
    <col min="9419" max="9419" width="17.140625" style="8" customWidth="1"/>
    <col min="9420" max="9420" width="0" style="8" hidden="1" customWidth="1"/>
    <col min="9421" max="9664" width="9.140625" style="8"/>
    <col min="9665" max="9665" width="0" style="8" hidden="1" customWidth="1"/>
    <col min="9666" max="9666" width="45.42578125" style="8" customWidth="1"/>
    <col min="9667" max="9667" width="4.42578125" style="8" customWidth="1"/>
    <col min="9668" max="9669" width="6.42578125" style="8" customWidth="1"/>
    <col min="9670" max="9670" width="6.28515625" style="8" customWidth="1"/>
    <col min="9671" max="9672" width="0" style="8" hidden="1" customWidth="1"/>
    <col min="9673" max="9673" width="7.7109375" style="8" customWidth="1"/>
    <col min="9674" max="9674" width="5.42578125" style="8" customWidth="1"/>
    <col min="9675" max="9675" width="17.140625" style="8" customWidth="1"/>
    <col min="9676" max="9676" width="0" style="8" hidden="1" customWidth="1"/>
    <col min="9677" max="9920" width="9.140625" style="8"/>
    <col min="9921" max="9921" width="0" style="8" hidden="1" customWidth="1"/>
    <col min="9922" max="9922" width="45.42578125" style="8" customWidth="1"/>
    <col min="9923" max="9923" width="4.42578125" style="8" customWidth="1"/>
    <col min="9924" max="9925" width="6.42578125" style="8" customWidth="1"/>
    <col min="9926" max="9926" width="6.28515625" style="8" customWidth="1"/>
    <col min="9927" max="9928" width="0" style="8" hidden="1" customWidth="1"/>
    <col min="9929" max="9929" width="7.7109375" style="8" customWidth="1"/>
    <col min="9930" max="9930" width="5.42578125" style="8" customWidth="1"/>
    <col min="9931" max="9931" width="17.140625" style="8" customWidth="1"/>
    <col min="9932" max="9932" width="0" style="8" hidden="1" customWidth="1"/>
    <col min="9933" max="10176" width="9.140625" style="8"/>
    <col min="10177" max="10177" width="0" style="8" hidden="1" customWidth="1"/>
    <col min="10178" max="10178" width="45.42578125" style="8" customWidth="1"/>
    <col min="10179" max="10179" width="4.42578125" style="8" customWidth="1"/>
    <col min="10180" max="10181" width="6.42578125" style="8" customWidth="1"/>
    <col min="10182" max="10182" width="6.28515625" style="8" customWidth="1"/>
    <col min="10183" max="10184" width="0" style="8" hidden="1" customWidth="1"/>
    <col min="10185" max="10185" width="7.7109375" style="8" customWidth="1"/>
    <col min="10186" max="10186" width="5.42578125" style="8" customWidth="1"/>
    <col min="10187" max="10187" width="17.140625" style="8" customWidth="1"/>
    <col min="10188" max="10188" width="0" style="8" hidden="1" customWidth="1"/>
    <col min="10189" max="10432" width="9.140625" style="8"/>
    <col min="10433" max="10433" width="0" style="8" hidden="1" customWidth="1"/>
    <col min="10434" max="10434" width="45.42578125" style="8" customWidth="1"/>
    <col min="10435" max="10435" width="4.42578125" style="8" customWidth="1"/>
    <col min="10436" max="10437" width="6.42578125" style="8" customWidth="1"/>
    <col min="10438" max="10438" width="6.28515625" style="8" customWidth="1"/>
    <col min="10439" max="10440" width="0" style="8" hidden="1" customWidth="1"/>
    <col min="10441" max="10441" width="7.7109375" style="8" customWidth="1"/>
    <col min="10442" max="10442" width="5.42578125" style="8" customWidth="1"/>
    <col min="10443" max="10443" width="17.140625" style="8" customWidth="1"/>
    <col min="10444" max="10444" width="0" style="8" hidden="1" customWidth="1"/>
    <col min="10445" max="10688" width="9.140625" style="8"/>
    <col min="10689" max="10689" width="0" style="8" hidden="1" customWidth="1"/>
    <col min="10690" max="10690" width="45.42578125" style="8" customWidth="1"/>
    <col min="10691" max="10691" width="4.42578125" style="8" customWidth="1"/>
    <col min="10692" max="10693" width="6.42578125" style="8" customWidth="1"/>
    <col min="10694" max="10694" width="6.28515625" style="8" customWidth="1"/>
    <col min="10695" max="10696" width="0" style="8" hidden="1" customWidth="1"/>
    <col min="10697" max="10697" width="7.7109375" style="8" customWidth="1"/>
    <col min="10698" max="10698" width="5.42578125" style="8" customWidth="1"/>
    <col min="10699" max="10699" width="17.140625" style="8" customWidth="1"/>
    <col min="10700" max="10700" width="0" style="8" hidden="1" customWidth="1"/>
    <col min="10701" max="10944" width="9.140625" style="8"/>
    <col min="10945" max="10945" width="0" style="8" hidden="1" customWidth="1"/>
    <col min="10946" max="10946" width="45.42578125" style="8" customWidth="1"/>
    <col min="10947" max="10947" width="4.42578125" style="8" customWidth="1"/>
    <col min="10948" max="10949" width="6.42578125" style="8" customWidth="1"/>
    <col min="10950" max="10950" width="6.28515625" style="8" customWidth="1"/>
    <col min="10951" max="10952" width="0" style="8" hidden="1" customWidth="1"/>
    <col min="10953" max="10953" width="7.7109375" style="8" customWidth="1"/>
    <col min="10954" max="10954" width="5.42578125" style="8" customWidth="1"/>
    <col min="10955" max="10955" width="17.140625" style="8" customWidth="1"/>
    <col min="10956" max="10956" width="0" style="8" hidden="1" customWidth="1"/>
    <col min="10957" max="11200" width="9.140625" style="8"/>
    <col min="11201" max="11201" width="0" style="8" hidden="1" customWidth="1"/>
    <col min="11202" max="11202" width="45.42578125" style="8" customWidth="1"/>
    <col min="11203" max="11203" width="4.42578125" style="8" customWidth="1"/>
    <col min="11204" max="11205" width="6.42578125" style="8" customWidth="1"/>
    <col min="11206" max="11206" width="6.28515625" style="8" customWidth="1"/>
    <col min="11207" max="11208" width="0" style="8" hidden="1" customWidth="1"/>
    <col min="11209" max="11209" width="7.7109375" style="8" customWidth="1"/>
    <col min="11210" max="11210" width="5.42578125" style="8" customWidth="1"/>
    <col min="11211" max="11211" width="17.140625" style="8" customWidth="1"/>
    <col min="11212" max="11212" width="0" style="8" hidden="1" customWidth="1"/>
    <col min="11213" max="11456" width="9.140625" style="8"/>
    <col min="11457" max="11457" width="0" style="8" hidden="1" customWidth="1"/>
    <col min="11458" max="11458" width="45.42578125" style="8" customWidth="1"/>
    <col min="11459" max="11459" width="4.42578125" style="8" customWidth="1"/>
    <col min="11460" max="11461" width="6.42578125" style="8" customWidth="1"/>
    <col min="11462" max="11462" width="6.28515625" style="8" customWidth="1"/>
    <col min="11463" max="11464" width="0" style="8" hidden="1" customWidth="1"/>
    <col min="11465" max="11465" width="7.7109375" style="8" customWidth="1"/>
    <col min="11466" max="11466" width="5.42578125" style="8" customWidth="1"/>
    <col min="11467" max="11467" width="17.140625" style="8" customWidth="1"/>
    <col min="11468" max="11468" width="0" style="8" hidden="1" customWidth="1"/>
    <col min="11469" max="11712" width="9.140625" style="8"/>
    <col min="11713" max="11713" width="0" style="8" hidden="1" customWidth="1"/>
    <col min="11714" max="11714" width="45.42578125" style="8" customWidth="1"/>
    <col min="11715" max="11715" width="4.42578125" style="8" customWidth="1"/>
    <col min="11716" max="11717" width="6.42578125" style="8" customWidth="1"/>
    <col min="11718" max="11718" width="6.28515625" style="8" customWidth="1"/>
    <col min="11719" max="11720" width="0" style="8" hidden="1" customWidth="1"/>
    <col min="11721" max="11721" width="7.7109375" style="8" customWidth="1"/>
    <col min="11722" max="11722" width="5.42578125" style="8" customWidth="1"/>
    <col min="11723" max="11723" width="17.140625" style="8" customWidth="1"/>
    <col min="11724" max="11724" width="0" style="8" hidden="1" customWidth="1"/>
    <col min="11725" max="11968" width="9.140625" style="8"/>
    <col min="11969" max="11969" width="0" style="8" hidden="1" customWidth="1"/>
    <col min="11970" max="11970" width="45.42578125" style="8" customWidth="1"/>
    <col min="11971" max="11971" width="4.42578125" style="8" customWidth="1"/>
    <col min="11972" max="11973" width="6.42578125" style="8" customWidth="1"/>
    <col min="11974" max="11974" width="6.28515625" style="8" customWidth="1"/>
    <col min="11975" max="11976" width="0" style="8" hidden="1" customWidth="1"/>
    <col min="11977" max="11977" width="7.7109375" style="8" customWidth="1"/>
    <col min="11978" max="11978" width="5.42578125" style="8" customWidth="1"/>
    <col min="11979" max="11979" width="17.140625" style="8" customWidth="1"/>
    <col min="11980" max="11980" width="0" style="8" hidden="1" customWidth="1"/>
    <col min="11981" max="12224" width="9.140625" style="8"/>
    <col min="12225" max="12225" width="0" style="8" hidden="1" customWidth="1"/>
    <col min="12226" max="12226" width="45.42578125" style="8" customWidth="1"/>
    <col min="12227" max="12227" width="4.42578125" style="8" customWidth="1"/>
    <col min="12228" max="12229" width="6.42578125" style="8" customWidth="1"/>
    <col min="12230" max="12230" width="6.28515625" style="8" customWidth="1"/>
    <col min="12231" max="12232" width="0" style="8" hidden="1" customWidth="1"/>
    <col min="12233" max="12233" width="7.7109375" style="8" customWidth="1"/>
    <col min="12234" max="12234" width="5.42578125" style="8" customWidth="1"/>
    <col min="12235" max="12235" width="17.140625" style="8" customWidth="1"/>
    <col min="12236" max="12236" width="0" style="8" hidden="1" customWidth="1"/>
    <col min="12237" max="12480" width="9.140625" style="8"/>
    <col min="12481" max="12481" width="0" style="8" hidden="1" customWidth="1"/>
    <col min="12482" max="12482" width="45.42578125" style="8" customWidth="1"/>
    <col min="12483" max="12483" width="4.42578125" style="8" customWidth="1"/>
    <col min="12484" max="12485" width="6.42578125" style="8" customWidth="1"/>
    <col min="12486" max="12486" width="6.28515625" style="8" customWidth="1"/>
    <col min="12487" max="12488" width="0" style="8" hidden="1" customWidth="1"/>
    <col min="12489" max="12489" width="7.7109375" style="8" customWidth="1"/>
    <col min="12490" max="12490" width="5.42578125" style="8" customWidth="1"/>
    <col min="12491" max="12491" width="17.140625" style="8" customWidth="1"/>
    <col min="12492" max="12492" width="0" style="8" hidden="1" customWidth="1"/>
    <col min="12493" max="12736" width="9.140625" style="8"/>
    <col min="12737" max="12737" width="0" style="8" hidden="1" customWidth="1"/>
    <col min="12738" max="12738" width="45.42578125" style="8" customWidth="1"/>
    <col min="12739" max="12739" width="4.42578125" style="8" customWidth="1"/>
    <col min="12740" max="12741" width="6.42578125" style="8" customWidth="1"/>
    <col min="12742" max="12742" width="6.28515625" style="8" customWidth="1"/>
    <col min="12743" max="12744" width="0" style="8" hidden="1" customWidth="1"/>
    <col min="12745" max="12745" width="7.7109375" style="8" customWidth="1"/>
    <col min="12746" max="12746" width="5.42578125" style="8" customWidth="1"/>
    <col min="12747" max="12747" width="17.140625" style="8" customWidth="1"/>
    <col min="12748" max="12748" width="0" style="8" hidden="1" customWidth="1"/>
    <col min="12749" max="12992" width="9.140625" style="8"/>
    <col min="12993" max="12993" width="0" style="8" hidden="1" customWidth="1"/>
    <col min="12994" max="12994" width="45.42578125" style="8" customWidth="1"/>
    <col min="12995" max="12995" width="4.42578125" style="8" customWidth="1"/>
    <col min="12996" max="12997" width="6.42578125" style="8" customWidth="1"/>
    <col min="12998" max="12998" width="6.28515625" style="8" customWidth="1"/>
    <col min="12999" max="13000" width="0" style="8" hidden="1" customWidth="1"/>
    <col min="13001" max="13001" width="7.7109375" style="8" customWidth="1"/>
    <col min="13002" max="13002" width="5.42578125" style="8" customWidth="1"/>
    <col min="13003" max="13003" width="17.140625" style="8" customWidth="1"/>
    <col min="13004" max="13004" width="0" style="8" hidden="1" customWidth="1"/>
    <col min="13005" max="13248" width="9.140625" style="8"/>
    <col min="13249" max="13249" width="0" style="8" hidden="1" customWidth="1"/>
    <col min="13250" max="13250" width="45.42578125" style="8" customWidth="1"/>
    <col min="13251" max="13251" width="4.42578125" style="8" customWidth="1"/>
    <col min="13252" max="13253" width="6.42578125" style="8" customWidth="1"/>
    <col min="13254" max="13254" width="6.28515625" style="8" customWidth="1"/>
    <col min="13255" max="13256" width="0" style="8" hidden="1" customWidth="1"/>
    <col min="13257" max="13257" width="7.7109375" style="8" customWidth="1"/>
    <col min="13258" max="13258" width="5.42578125" style="8" customWidth="1"/>
    <col min="13259" max="13259" width="17.140625" style="8" customWidth="1"/>
    <col min="13260" max="13260" width="0" style="8" hidden="1" customWidth="1"/>
    <col min="13261" max="13504" width="9.140625" style="8"/>
    <col min="13505" max="13505" width="0" style="8" hidden="1" customWidth="1"/>
    <col min="13506" max="13506" width="45.42578125" style="8" customWidth="1"/>
    <col min="13507" max="13507" width="4.42578125" style="8" customWidth="1"/>
    <col min="13508" max="13509" width="6.42578125" style="8" customWidth="1"/>
    <col min="13510" max="13510" width="6.28515625" style="8" customWidth="1"/>
    <col min="13511" max="13512" width="0" style="8" hidden="1" customWidth="1"/>
    <col min="13513" max="13513" width="7.7109375" style="8" customWidth="1"/>
    <col min="13514" max="13514" width="5.42578125" style="8" customWidth="1"/>
    <col min="13515" max="13515" width="17.140625" style="8" customWidth="1"/>
    <col min="13516" max="13516" width="0" style="8" hidden="1" customWidth="1"/>
    <col min="13517" max="13760" width="9.140625" style="8"/>
    <col min="13761" max="13761" width="0" style="8" hidden="1" customWidth="1"/>
    <col min="13762" max="13762" width="45.42578125" style="8" customWidth="1"/>
    <col min="13763" max="13763" width="4.42578125" style="8" customWidth="1"/>
    <col min="13764" max="13765" width="6.42578125" style="8" customWidth="1"/>
    <col min="13766" max="13766" width="6.28515625" style="8" customWidth="1"/>
    <col min="13767" max="13768" width="0" style="8" hidden="1" customWidth="1"/>
    <col min="13769" max="13769" width="7.7109375" style="8" customWidth="1"/>
    <col min="13770" max="13770" width="5.42578125" style="8" customWidth="1"/>
    <col min="13771" max="13771" width="17.140625" style="8" customWidth="1"/>
    <col min="13772" max="13772" width="0" style="8" hidden="1" customWidth="1"/>
    <col min="13773" max="14016" width="9.140625" style="8"/>
    <col min="14017" max="14017" width="0" style="8" hidden="1" customWidth="1"/>
    <col min="14018" max="14018" width="45.42578125" style="8" customWidth="1"/>
    <col min="14019" max="14019" width="4.42578125" style="8" customWidth="1"/>
    <col min="14020" max="14021" width="6.42578125" style="8" customWidth="1"/>
    <col min="14022" max="14022" width="6.28515625" style="8" customWidth="1"/>
    <col min="14023" max="14024" width="0" style="8" hidden="1" customWidth="1"/>
    <col min="14025" max="14025" width="7.7109375" style="8" customWidth="1"/>
    <col min="14026" max="14026" width="5.42578125" style="8" customWidth="1"/>
    <col min="14027" max="14027" width="17.140625" style="8" customWidth="1"/>
    <col min="14028" max="14028" width="0" style="8" hidden="1" customWidth="1"/>
    <col min="14029" max="14272" width="9.140625" style="8"/>
    <col min="14273" max="14273" width="0" style="8" hidden="1" customWidth="1"/>
    <col min="14274" max="14274" width="45.42578125" style="8" customWidth="1"/>
    <col min="14275" max="14275" width="4.42578125" style="8" customWidth="1"/>
    <col min="14276" max="14277" width="6.42578125" style="8" customWidth="1"/>
    <col min="14278" max="14278" width="6.28515625" style="8" customWidth="1"/>
    <col min="14279" max="14280" width="0" style="8" hidden="1" customWidth="1"/>
    <col min="14281" max="14281" width="7.7109375" style="8" customWidth="1"/>
    <col min="14282" max="14282" width="5.42578125" style="8" customWidth="1"/>
    <col min="14283" max="14283" width="17.140625" style="8" customWidth="1"/>
    <col min="14284" max="14284" width="0" style="8" hidden="1" customWidth="1"/>
    <col min="14285" max="14528" width="9.140625" style="8"/>
    <col min="14529" max="14529" width="0" style="8" hidden="1" customWidth="1"/>
    <col min="14530" max="14530" width="45.42578125" style="8" customWidth="1"/>
    <col min="14531" max="14531" width="4.42578125" style="8" customWidth="1"/>
    <col min="14532" max="14533" width="6.42578125" style="8" customWidth="1"/>
    <col min="14534" max="14534" width="6.28515625" style="8" customWidth="1"/>
    <col min="14535" max="14536" width="0" style="8" hidden="1" customWidth="1"/>
    <col min="14537" max="14537" width="7.7109375" style="8" customWidth="1"/>
    <col min="14538" max="14538" width="5.42578125" style="8" customWidth="1"/>
    <col min="14539" max="14539" width="17.140625" style="8" customWidth="1"/>
    <col min="14540" max="14540" width="0" style="8" hidden="1" customWidth="1"/>
    <col min="14541" max="14784" width="9.140625" style="8"/>
    <col min="14785" max="14785" width="0" style="8" hidden="1" customWidth="1"/>
    <col min="14786" max="14786" width="45.42578125" style="8" customWidth="1"/>
    <col min="14787" max="14787" width="4.42578125" style="8" customWidth="1"/>
    <col min="14788" max="14789" width="6.42578125" style="8" customWidth="1"/>
    <col min="14790" max="14790" width="6.28515625" style="8" customWidth="1"/>
    <col min="14791" max="14792" width="0" style="8" hidden="1" customWidth="1"/>
    <col min="14793" max="14793" width="7.7109375" style="8" customWidth="1"/>
    <col min="14794" max="14794" width="5.42578125" style="8" customWidth="1"/>
    <col min="14795" max="14795" width="17.140625" style="8" customWidth="1"/>
    <col min="14796" max="14796" width="0" style="8" hidden="1" customWidth="1"/>
    <col min="14797" max="15040" width="9.140625" style="8"/>
    <col min="15041" max="15041" width="0" style="8" hidden="1" customWidth="1"/>
    <col min="15042" max="15042" width="45.42578125" style="8" customWidth="1"/>
    <col min="15043" max="15043" width="4.42578125" style="8" customWidth="1"/>
    <col min="15044" max="15045" width="6.42578125" style="8" customWidth="1"/>
    <col min="15046" max="15046" width="6.28515625" style="8" customWidth="1"/>
    <col min="15047" max="15048" width="0" style="8" hidden="1" customWidth="1"/>
    <col min="15049" max="15049" width="7.7109375" style="8" customWidth="1"/>
    <col min="15050" max="15050" width="5.42578125" style="8" customWidth="1"/>
    <col min="15051" max="15051" width="17.140625" style="8" customWidth="1"/>
    <col min="15052" max="15052" width="0" style="8" hidden="1" customWidth="1"/>
    <col min="15053" max="15296" width="9.140625" style="8"/>
    <col min="15297" max="15297" width="0" style="8" hidden="1" customWidth="1"/>
    <col min="15298" max="15298" width="45.42578125" style="8" customWidth="1"/>
    <col min="15299" max="15299" width="4.42578125" style="8" customWidth="1"/>
    <col min="15300" max="15301" width="6.42578125" style="8" customWidth="1"/>
    <col min="15302" max="15302" width="6.28515625" style="8" customWidth="1"/>
    <col min="15303" max="15304" width="0" style="8" hidden="1" customWidth="1"/>
    <col min="15305" max="15305" width="7.7109375" style="8" customWidth="1"/>
    <col min="15306" max="15306" width="5.42578125" style="8" customWidth="1"/>
    <col min="15307" max="15307" width="17.140625" style="8" customWidth="1"/>
    <col min="15308" max="15308" width="0" style="8" hidden="1" customWidth="1"/>
    <col min="15309" max="15552" width="9.140625" style="8"/>
    <col min="15553" max="15553" width="0" style="8" hidden="1" customWidth="1"/>
    <col min="15554" max="15554" width="45.42578125" style="8" customWidth="1"/>
    <col min="15555" max="15555" width="4.42578125" style="8" customWidth="1"/>
    <col min="15556" max="15557" width="6.42578125" style="8" customWidth="1"/>
    <col min="15558" max="15558" width="6.28515625" style="8" customWidth="1"/>
    <col min="15559" max="15560" width="0" style="8" hidden="1" customWidth="1"/>
    <col min="15561" max="15561" width="7.7109375" style="8" customWidth="1"/>
    <col min="15562" max="15562" width="5.42578125" style="8" customWidth="1"/>
    <col min="15563" max="15563" width="17.140625" style="8" customWidth="1"/>
    <col min="15564" max="15564" width="0" style="8" hidden="1" customWidth="1"/>
    <col min="15565" max="15808" width="9.140625" style="8"/>
    <col min="15809" max="15809" width="0" style="8" hidden="1" customWidth="1"/>
    <col min="15810" max="15810" width="45.42578125" style="8" customWidth="1"/>
    <col min="15811" max="15811" width="4.42578125" style="8" customWidth="1"/>
    <col min="15812" max="15813" width="6.42578125" style="8" customWidth="1"/>
    <col min="15814" max="15814" width="6.28515625" style="8" customWidth="1"/>
    <col min="15815" max="15816" width="0" style="8" hidden="1" customWidth="1"/>
    <col min="15817" max="15817" width="7.7109375" style="8" customWidth="1"/>
    <col min="15818" max="15818" width="5.42578125" style="8" customWidth="1"/>
    <col min="15819" max="15819" width="17.140625" style="8" customWidth="1"/>
    <col min="15820" max="15820" width="0" style="8" hidden="1" customWidth="1"/>
    <col min="15821" max="16064" width="9.140625" style="8"/>
    <col min="16065" max="16065" width="0" style="8" hidden="1" customWidth="1"/>
    <col min="16066" max="16066" width="45.42578125" style="8" customWidth="1"/>
    <col min="16067" max="16067" width="4.42578125" style="8" customWidth="1"/>
    <col min="16068" max="16069" width="6.42578125" style="8" customWidth="1"/>
    <col min="16070" max="16070" width="6.28515625" style="8" customWidth="1"/>
    <col min="16071" max="16072" width="0" style="8" hidden="1" customWidth="1"/>
    <col min="16073" max="16073" width="7.7109375" style="8" customWidth="1"/>
    <col min="16074" max="16074" width="5.42578125" style="8" customWidth="1"/>
    <col min="16075" max="16075" width="17.140625" style="8" customWidth="1"/>
    <col min="16076" max="16076" width="0" style="8" hidden="1" customWidth="1"/>
    <col min="16077" max="16320" width="9.140625" style="8"/>
    <col min="16321" max="16358" width="9.140625" style="8" customWidth="1"/>
    <col min="16359" max="16384" width="9.140625" style="8"/>
  </cols>
  <sheetData>
    <row r="1" spans="1:11" ht="15.75" x14ac:dyDescent="0.25">
      <c r="C1" s="96" t="s">
        <v>38</v>
      </c>
      <c r="D1" s="96"/>
      <c r="E1" s="96"/>
      <c r="F1" s="96"/>
      <c r="G1" s="96"/>
      <c r="H1" s="47"/>
      <c r="I1" s="47"/>
      <c r="J1" s="47"/>
      <c r="K1" s="21"/>
    </row>
    <row r="2" spans="1:11" ht="15" customHeight="1" x14ac:dyDescent="0.2">
      <c r="C2" s="97" t="s">
        <v>51</v>
      </c>
      <c r="D2" s="97"/>
      <c r="E2" s="97"/>
      <c r="F2" s="97"/>
      <c r="G2" s="97"/>
      <c r="H2" s="46"/>
      <c r="I2" s="46"/>
      <c r="J2" s="46"/>
      <c r="K2" s="20"/>
    </row>
    <row r="3" spans="1:11" ht="15" customHeight="1" x14ac:dyDescent="0.2">
      <c r="C3" s="97" t="str">
        <f>Решение!A9</f>
        <v>от 14.03.2024 года №4-157</v>
      </c>
      <c r="D3" s="97"/>
      <c r="E3" s="97"/>
      <c r="F3" s="97"/>
      <c r="G3" s="97"/>
      <c r="H3" s="46"/>
      <c r="I3" s="46"/>
      <c r="J3" s="46"/>
      <c r="K3" s="20"/>
    </row>
    <row r="4" spans="1:11" ht="66" customHeight="1" x14ac:dyDescent="0.2">
      <c r="C4" s="97" t="str">
        <f>Решение!A11</f>
        <v>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</v>
      </c>
      <c r="D4" s="97"/>
      <c r="E4" s="97"/>
      <c r="F4" s="97"/>
      <c r="G4" s="97"/>
      <c r="H4" s="46"/>
      <c r="I4" s="46"/>
      <c r="J4" s="46"/>
      <c r="K4" s="20"/>
    </row>
    <row r="5" spans="1:11" ht="15" customHeight="1" x14ac:dyDescent="0.2">
      <c r="C5" s="97" t="s">
        <v>263</v>
      </c>
      <c r="D5" s="97"/>
      <c r="E5" s="97"/>
      <c r="F5" s="97"/>
      <c r="G5" s="97"/>
      <c r="H5" s="46"/>
      <c r="I5" s="46"/>
      <c r="J5" s="46"/>
    </row>
    <row r="6" spans="1:11" ht="15" customHeight="1" x14ac:dyDescent="0.2">
      <c r="C6" s="97" t="s">
        <v>51</v>
      </c>
      <c r="D6" s="97"/>
      <c r="E6" s="97"/>
      <c r="F6" s="97"/>
      <c r="G6" s="97"/>
      <c r="H6" s="46"/>
      <c r="I6" s="46"/>
      <c r="J6" s="46"/>
    </row>
    <row r="7" spans="1:11" ht="15" customHeight="1" x14ac:dyDescent="0.2">
      <c r="C7" s="97" t="s">
        <v>262</v>
      </c>
      <c r="D7" s="97"/>
      <c r="E7" s="97"/>
      <c r="F7" s="97"/>
      <c r="G7" s="97"/>
      <c r="H7" s="46"/>
      <c r="I7" s="46"/>
      <c r="J7" s="46"/>
    </row>
    <row r="8" spans="1:11" ht="48" customHeight="1" x14ac:dyDescent="0.2">
      <c r="C8" s="97" t="s">
        <v>261</v>
      </c>
      <c r="D8" s="97"/>
      <c r="E8" s="97"/>
      <c r="F8" s="97"/>
      <c r="G8" s="97"/>
      <c r="H8" s="46"/>
      <c r="I8" s="46"/>
      <c r="J8" s="46"/>
    </row>
    <row r="9" spans="1:11" ht="66" customHeight="1" x14ac:dyDescent="0.2">
      <c r="A9" s="98" t="s">
        <v>278</v>
      </c>
      <c r="B9" s="98"/>
      <c r="C9" s="98"/>
      <c r="D9" s="98"/>
      <c r="E9" s="98"/>
      <c r="F9" s="98"/>
      <c r="G9" s="98"/>
    </row>
    <row r="10" spans="1:11" ht="13.5" customHeight="1" x14ac:dyDescent="0.25">
      <c r="A10" s="1"/>
      <c r="B10" s="64"/>
      <c r="C10" s="1"/>
      <c r="D10" s="1"/>
      <c r="E10" s="1"/>
      <c r="F10" s="1"/>
      <c r="G10" s="48" t="s">
        <v>172</v>
      </c>
    </row>
    <row r="11" spans="1:11" ht="15.75" x14ac:dyDescent="0.2">
      <c r="A11" s="39" t="s">
        <v>35</v>
      </c>
      <c r="B11" s="65" t="s">
        <v>173</v>
      </c>
      <c r="C11" s="39" t="s">
        <v>31</v>
      </c>
      <c r="D11" s="39" t="s">
        <v>30</v>
      </c>
      <c r="E11" s="39" t="s">
        <v>171</v>
      </c>
      <c r="F11" s="39" t="s">
        <v>214</v>
      </c>
      <c r="G11" s="39" t="s">
        <v>259</v>
      </c>
    </row>
    <row r="12" spans="1:11" ht="15.75" x14ac:dyDescent="0.2">
      <c r="A12" s="39">
        <v>1</v>
      </c>
      <c r="B12" s="65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</row>
    <row r="13" spans="1:11" s="54" customFormat="1" ht="18.75" hidden="1" x14ac:dyDescent="0.2">
      <c r="A13" s="30" t="s">
        <v>61</v>
      </c>
      <c r="B13" s="28" t="s">
        <v>223</v>
      </c>
      <c r="C13" s="28"/>
      <c r="D13" s="27"/>
      <c r="E13" s="29">
        <f>E18+E22+E14</f>
        <v>0</v>
      </c>
      <c r="F13" s="29">
        <f t="shared" ref="F13:G13" si="0">F18+F22+F14</f>
        <v>0</v>
      </c>
      <c r="G13" s="29">
        <f t="shared" si="0"/>
        <v>0</v>
      </c>
    </row>
    <row r="14" spans="1:11" s="54" customFormat="1" ht="18.75" hidden="1" x14ac:dyDescent="0.2">
      <c r="A14" s="30" t="s">
        <v>211</v>
      </c>
      <c r="B14" s="28" t="s">
        <v>212</v>
      </c>
      <c r="C14" s="28" t="s">
        <v>208</v>
      </c>
      <c r="D14" s="27"/>
      <c r="E14" s="29">
        <f>E15</f>
        <v>0</v>
      </c>
      <c r="F14" s="29">
        <f t="shared" ref="F14:G16" si="1">F15</f>
        <v>0</v>
      </c>
      <c r="G14" s="29">
        <f t="shared" si="1"/>
        <v>0</v>
      </c>
    </row>
    <row r="15" spans="1:11" ht="18.75" hidden="1" x14ac:dyDescent="0.2">
      <c r="A15" s="30" t="s">
        <v>206</v>
      </c>
      <c r="B15" s="24" t="s">
        <v>212</v>
      </c>
      <c r="C15" s="24" t="s">
        <v>208</v>
      </c>
      <c r="D15" s="25"/>
      <c r="E15" s="26">
        <f>E16</f>
        <v>0</v>
      </c>
      <c r="F15" s="26">
        <f t="shared" si="1"/>
        <v>0</v>
      </c>
      <c r="G15" s="26">
        <f t="shared" si="1"/>
        <v>0</v>
      </c>
    </row>
    <row r="16" spans="1:11" ht="18.75" hidden="1" x14ac:dyDescent="0.2">
      <c r="A16" s="31" t="s">
        <v>37</v>
      </c>
      <c r="B16" s="24" t="s">
        <v>212</v>
      </c>
      <c r="C16" s="24" t="s">
        <v>208</v>
      </c>
      <c r="D16" s="25"/>
      <c r="E16" s="26">
        <f>E17</f>
        <v>0</v>
      </c>
      <c r="F16" s="26">
        <f t="shared" si="1"/>
        <v>0</v>
      </c>
      <c r="G16" s="26">
        <f t="shared" si="1"/>
        <v>0</v>
      </c>
    </row>
    <row r="17" spans="1:7" ht="18.75" hidden="1" x14ac:dyDescent="0.2">
      <c r="A17" s="31" t="s">
        <v>207</v>
      </c>
      <c r="B17" s="24" t="s">
        <v>212</v>
      </c>
      <c r="C17" s="24" t="s">
        <v>208</v>
      </c>
      <c r="D17" s="25"/>
      <c r="E17" s="26"/>
      <c r="F17" s="26"/>
      <c r="G17" s="26"/>
    </row>
    <row r="18" spans="1:7" s="54" customFormat="1" ht="18.75" hidden="1" x14ac:dyDescent="0.2">
      <c r="A18" s="30" t="s">
        <v>28</v>
      </c>
      <c r="B18" s="28" t="s">
        <v>123</v>
      </c>
      <c r="C18" s="28"/>
      <c r="D18" s="27"/>
      <c r="E18" s="29">
        <f t="shared" ref="E18:G20" si="2">E19</f>
        <v>0</v>
      </c>
      <c r="F18" s="29">
        <f t="shared" si="2"/>
        <v>0</v>
      </c>
      <c r="G18" s="29">
        <f t="shared" si="2"/>
        <v>0</v>
      </c>
    </row>
    <row r="19" spans="1:7" ht="18.75" hidden="1" x14ac:dyDescent="0.2">
      <c r="A19" s="31" t="s">
        <v>62</v>
      </c>
      <c r="B19" s="24" t="s">
        <v>123</v>
      </c>
      <c r="C19" s="24" t="s">
        <v>174</v>
      </c>
      <c r="D19" s="25"/>
      <c r="E19" s="26">
        <f t="shared" si="2"/>
        <v>0</v>
      </c>
      <c r="F19" s="26">
        <f t="shared" si="2"/>
        <v>0</v>
      </c>
      <c r="G19" s="26">
        <f t="shared" si="2"/>
        <v>0</v>
      </c>
    </row>
    <row r="20" spans="1:7" ht="18.75" hidden="1" x14ac:dyDescent="0.2">
      <c r="A20" s="31" t="s">
        <v>37</v>
      </c>
      <c r="B20" s="24" t="s">
        <v>123</v>
      </c>
      <c r="C20" s="24" t="s">
        <v>174</v>
      </c>
      <c r="D20" s="25" t="s">
        <v>15</v>
      </c>
      <c r="E20" s="26">
        <f t="shared" si="2"/>
        <v>0</v>
      </c>
      <c r="F20" s="26">
        <f t="shared" si="2"/>
        <v>0</v>
      </c>
      <c r="G20" s="26">
        <f t="shared" si="2"/>
        <v>0</v>
      </c>
    </row>
    <row r="21" spans="1:7" ht="18.75" hidden="1" x14ac:dyDescent="0.2">
      <c r="A21" s="31" t="s">
        <v>39</v>
      </c>
      <c r="B21" s="24" t="s">
        <v>123</v>
      </c>
      <c r="C21" s="24" t="s">
        <v>174</v>
      </c>
      <c r="D21" s="25" t="s">
        <v>27</v>
      </c>
      <c r="E21" s="26"/>
      <c r="F21" s="26"/>
      <c r="G21" s="26"/>
    </row>
    <row r="22" spans="1:7" s="54" customFormat="1" ht="18.75" hidden="1" x14ac:dyDescent="0.2">
      <c r="A22" s="30" t="s">
        <v>109</v>
      </c>
      <c r="B22" s="28" t="s">
        <v>124</v>
      </c>
      <c r="C22" s="28"/>
      <c r="D22" s="27"/>
      <c r="E22" s="29">
        <f>E23+E26+E29+E35+E32</f>
        <v>0</v>
      </c>
      <c r="F22" s="29">
        <f t="shared" ref="F22:G22" si="3">F23+F26+F29+F35+F32</f>
        <v>0</v>
      </c>
      <c r="G22" s="29">
        <f t="shared" si="3"/>
        <v>0</v>
      </c>
    </row>
    <row r="23" spans="1:7" ht="75" hidden="1" x14ac:dyDescent="0.2">
      <c r="A23" s="31" t="s">
        <v>44</v>
      </c>
      <c r="B23" s="24" t="s">
        <v>124</v>
      </c>
      <c r="C23" s="24" t="s">
        <v>175</v>
      </c>
      <c r="D23" s="25"/>
      <c r="E23" s="26">
        <f t="shared" ref="E23:G24" si="4">E24</f>
        <v>0</v>
      </c>
      <c r="F23" s="26">
        <f t="shared" si="4"/>
        <v>0</v>
      </c>
      <c r="G23" s="26">
        <f t="shared" si="4"/>
        <v>0</v>
      </c>
    </row>
    <row r="24" spans="1:7" ht="37.5" hidden="1" x14ac:dyDescent="0.2">
      <c r="A24" s="31" t="s">
        <v>125</v>
      </c>
      <c r="B24" s="24" t="s">
        <v>124</v>
      </c>
      <c r="C24" s="24" t="s">
        <v>175</v>
      </c>
      <c r="D24" s="25" t="s">
        <v>18</v>
      </c>
      <c r="E24" s="26">
        <f t="shared" si="4"/>
        <v>0</v>
      </c>
      <c r="F24" s="26">
        <f t="shared" si="4"/>
        <v>0</v>
      </c>
      <c r="G24" s="26">
        <f t="shared" si="4"/>
        <v>0</v>
      </c>
    </row>
    <row r="25" spans="1:7" ht="37.5" hidden="1" x14ac:dyDescent="0.2">
      <c r="A25" s="31" t="s">
        <v>126</v>
      </c>
      <c r="B25" s="24" t="s">
        <v>124</v>
      </c>
      <c r="C25" s="24" t="s">
        <v>175</v>
      </c>
      <c r="D25" s="25" t="s">
        <v>17</v>
      </c>
      <c r="E25" s="26"/>
      <c r="F25" s="26"/>
      <c r="G25" s="26"/>
    </row>
    <row r="26" spans="1:7" ht="37.5" hidden="1" x14ac:dyDescent="0.2">
      <c r="A26" s="31" t="s">
        <v>176</v>
      </c>
      <c r="B26" s="24" t="s">
        <v>124</v>
      </c>
      <c r="C26" s="24" t="s">
        <v>177</v>
      </c>
      <c r="D26" s="25"/>
      <c r="E26" s="26">
        <f t="shared" ref="E26:G27" si="5">E27</f>
        <v>0</v>
      </c>
      <c r="F26" s="26">
        <f t="shared" si="5"/>
        <v>0</v>
      </c>
      <c r="G26" s="26">
        <f t="shared" si="5"/>
        <v>0</v>
      </c>
    </row>
    <row r="27" spans="1:7" ht="37.5" hidden="1" x14ac:dyDescent="0.2">
      <c r="A27" s="31" t="s">
        <v>125</v>
      </c>
      <c r="B27" s="24" t="s">
        <v>124</v>
      </c>
      <c r="C27" s="24" t="s">
        <v>177</v>
      </c>
      <c r="D27" s="25" t="s">
        <v>18</v>
      </c>
      <c r="E27" s="26">
        <f t="shared" si="5"/>
        <v>0</v>
      </c>
      <c r="F27" s="26">
        <f t="shared" si="5"/>
        <v>0</v>
      </c>
      <c r="G27" s="26">
        <f t="shared" si="5"/>
        <v>0</v>
      </c>
    </row>
    <row r="28" spans="1:7" ht="37.5" hidden="1" x14ac:dyDescent="0.2">
      <c r="A28" s="31" t="s">
        <v>126</v>
      </c>
      <c r="B28" s="24" t="s">
        <v>124</v>
      </c>
      <c r="C28" s="24" t="s">
        <v>177</v>
      </c>
      <c r="D28" s="25" t="s">
        <v>17</v>
      </c>
      <c r="E28" s="26"/>
      <c r="F28" s="26"/>
      <c r="G28" s="26"/>
    </row>
    <row r="29" spans="1:7" ht="18.75" hidden="1" x14ac:dyDescent="0.2">
      <c r="A29" s="31" t="s">
        <v>64</v>
      </c>
      <c r="B29" s="24" t="s">
        <v>124</v>
      </c>
      <c r="C29" s="24" t="s">
        <v>178</v>
      </c>
      <c r="D29" s="25"/>
      <c r="E29" s="26">
        <f t="shared" ref="E29:G30" si="6">E30</f>
        <v>0</v>
      </c>
      <c r="F29" s="26">
        <f t="shared" si="6"/>
        <v>0</v>
      </c>
      <c r="G29" s="26">
        <f t="shared" si="6"/>
        <v>0</v>
      </c>
    </row>
    <row r="30" spans="1:7" ht="18.75" hidden="1" x14ac:dyDescent="0.2">
      <c r="A30" s="31" t="s">
        <v>37</v>
      </c>
      <c r="B30" s="24" t="s">
        <v>124</v>
      </c>
      <c r="C30" s="24" t="s">
        <v>178</v>
      </c>
      <c r="D30" s="25" t="s">
        <v>15</v>
      </c>
      <c r="E30" s="26">
        <f t="shared" si="6"/>
        <v>0</v>
      </c>
      <c r="F30" s="26">
        <f t="shared" si="6"/>
        <v>0</v>
      </c>
      <c r="G30" s="26">
        <f t="shared" si="6"/>
        <v>0</v>
      </c>
    </row>
    <row r="31" spans="1:7" ht="18.75" hidden="1" x14ac:dyDescent="0.2">
      <c r="A31" s="31" t="s">
        <v>94</v>
      </c>
      <c r="B31" s="24" t="s">
        <v>124</v>
      </c>
      <c r="C31" s="24" t="s">
        <v>178</v>
      </c>
      <c r="D31" s="25" t="s">
        <v>93</v>
      </c>
      <c r="E31" s="26"/>
      <c r="F31" s="26"/>
      <c r="G31" s="26"/>
    </row>
    <row r="32" spans="1:7" ht="18.75" hidden="1" x14ac:dyDescent="0.2">
      <c r="A32" s="31"/>
      <c r="B32" s="24"/>
      <c r="C32" s="24"/>
      <c r="D32" s="25"/>
      <c r="E32" s="26">
        <f t="shared" ref="E32:G33" si="7">E33</f>
        <v>0</v>
      </c>
      <c r="F32" s="26">
        <f t="shared" si="7"/>
        <v>0</v>
      </c>
      <c r="G32" s="26">
        <f t="shared" si="7"/>
        <v>0</v>
      </c>
    </row>
    <row r="33" spans="1:7" ht="18.75" hidden="1" x14ac:dyDescent="0.2">
      <c r="A33" s="31"/>
      <c r="B33" s="24"/>
      <c r="C33" s="24"/>
      <c r="D33" s="25"/>
      <c r="E33" s="26">
        <f t="shared" si="7"/>
        <v>0</v>
      </c>
      <c r="F33" s="26">
        <f t="shared" si="7"/>
        <v>0</v>
      </c>
      <c r="G33" s="26">
        <f t="shared" si="7"/>
        <v>0</v>
      </c>
    </row>
    <row r="34" spans="1:7" ht="18.75" hidden="1" x14ac:dyDescent="0.2">
      <c r="A34" s="31"/>
      <c r="B34" s="24"/>
      <c r="C34" s="24"/>
      <c r="D34" s="25"/>
      <c r="E34" s="26"/>
      <c r="F34" s="26"/>
      <c r="G34" s="26"/>
    </row>
    <row r="35" spans="1:7" ht="18.75" hidden="1" x14ac:dyDescent="0.2">
      <c r="A35" s="31" t="s">
        <v>110</v>
      </c>
      <c r="B35" s="24" t="s">
        <v>124</v>
      </c>
      <c r="C35" s="24" t="s">
        <v>179</v>
      </c>
      <c r="D35" s="25"/>
      <c r="E35" s="26">
        <f t="shared" ref="E35:G36" si="8">E36</f>
        <v>0</v>
      </c>
      <c r="F35" s="26">
        <f t="shared" si="8"/>
        <v>0</v>
      </c>
      <c r="G35" s="26">
        <f t="shared" si="8"/>
        <v>0</v>
      </c>
    </row>
    <row r="36" spans="1:7" ht="18.75" hidden="1" x14ac:dyDescent="0.2">
      <c r="A36" s="31" t="s">
        <v>37</v>
      </c>
      <c r="B36" s="24" t="s">
        <v>124</v>
      </c>
      <c r="C36" s="24" t="s">
        <v>179</v>
      </c>
      <c r="D36" s="25" t="s">
        <v>15</v>
      </c>
      <c r="E36" s="26">
        <f t="shared" si="8"/>
        <v>0</v>
      </c>
      <c r="F36" s="26">
        <f t="shared" si="8"/>
        <v>0</v>
      </c>
      <c r="G36" s="26">
        <f t="shared" si="8"/>
        <v>0</v>
      </c>
    </row>
    <row r="37" spans="1:7" ht="18.75" hidden="1" x14ac:dyDescent="0.2">
      <c r="A37" s="31" t="s">
        <v>39</v>
      </c>
      <c r="B37" s="24" t="s">
        <v>124</v>
      </c>
      <c r="C37" s="24" t="s">
        <v>179</v>
      </c>
      <c r="D37" s="25" t="s">
        <v>27</v>
      </c>
      <c r="E37" s="26"/>
      <c r="F37" s="26"/>
      <c r="G37" s="26"/>
    </row>
    <row r="38" spans="1:7" s="54" customFormat="1" ht="37.5" hidden="1" x14ac:dyDescent="0.2">
      <c r="A38" s="30" t="s">
        <v>65</v>
      </c>
      <c r="B38" s="28" t="s">
        <v>222</v>
      </c>
      <c r="C38" s="28"/>
      <c r="D38" s="27"/>
      <c r="E38" s="29">
        <f t="shared" ref="E38:G39" si="9">E39</f>
        <v>0</v>
      </c>
      <c r="F38" s="29">
        <f t="shared" si="9"/>
        <v>0</v>
      </c>
      <c r="G38" s="29">
        <f t="shared" si="9"/>
        <v>0</v>
      </c>
    </row>
    <row r="39" spans="1:7" s="54" customFormat="1" ht="37.5" hidden="1" x14ac:dyDescent="0.2">
      <c r="A39" s="30" t="s">
        <v>180</v>
      </c>
      <c r="B39" s="28" t="s">
        <v>127</v>
      </c>
      <c r="C39" s="28"/>
      <c r="D39" s="27"/>
      <c r="E39" s="29">
        <f t="shared" si="9"/>
        <v>0</v>
      </c>
      <c r="F39" s="29">
        <f t="shared" si="9"/>
        <v>0</v>
      </c>
      <c r="G39" s="29">
        <f t="shared" si="9"/>
        <v>0</v>
      </c>
    </row>
    <row r="40" spans="1:7" ht="18.75" hidden="1" x14ac:dyDescent="0.2">
      <c r="A40" s="31" t="s">
        <v>26</v>
      </c>
      <c r="B40" s="24" t="s">
        <v>127</v>
      </c>
      <c r="C40" s="24" t="s">
        <v>181</v>
      </c>
      <c r="D40" s="25"/>
      <c r="E40" s="26">
        <f>E41+E43</f>
        <v>0</v>
      </c>
      <c r="F40" s="26">
        <f>F41+F43</f>
        <v>0</v>
      </c>
      <c r="G40" s="26">
        <f>G41+G43</f>
        <v>0</v>
      </c>
    </row>
    <row r="41" spans="1:7" ht="37.5" hidden="1" x14ac:dyDescent="0.2">
      <c r="A41" s="31" t="s">
        <v>125</v>
      </c>
      <c r="B41" s="24" t="s">
        <v>127</v>
      </c>
      <c r="C41" s="24" t="s">
        <v>181</v>
      </c>
      <c r="D41" s="25" t="s">
        <v>18</v>
      </c>
      <c r="E41" s="26">
        <f>E42</f>
        <v>0</v>
      </c>
      <c r="F41" s="26">
        <f>F42</f>
        <v>0</v>
      </c>
      <c r="G41" s="26">
        <f>G42</f>
        <v>0</v>
      </c>
    </row>
    <row r="42" spans="1:7" ht="37.5" hidden="1" x14ac:dyDescent="0.2">
      <c r="A42" s="31" t="s">
        <v>126</v>
      </c>
      <c r="B42" s="24" t="s">
        <v>127</v>
      </c>
      <c r="C42" s="24" t="s">
        <v>181</v>
      </c>
      <c r="D42" s="25" t="s">
        <v>17</v>
      </c>
      <c r="E42" s="26"/>
      <c r="F42" s="26"/>
      <c r="G42" s="26"/>
    </row>
    <row r="43" spans="1:7" ht="18.75" hidden="1" x14ac:dyDescent="0.2">
      <c r="A43" s="31" t="s">
        <v>37</v>
      </c>
      <c r="B43" s="24" t="s">
        <v>127</v>
      </c>
      <c r="C43" s="24" t="s">
        <v>181</v>
      </c>
      <c r="D43" s="25" t="s">
        <v>15</v>
      </c>
      <c r="E43" s="26">
        <f>E44</f>
        <v>0</v>
      </c>
      <c r="F43" s="26">
        <f>F44</f>
        <v>0</v>
      </c>
      <c r="G43" s="26">
        <f>G44</f>
        <v>0</v>
      </c>
    </row>
    <row r="44" spans="1:7" ht="18.75" hidden="1" x14ac:dyDescent="0.2">
      <c r="A44" s="31" t="s">
        <v>94</v>
      </c>
      <c r="B44" s="24" t="s">
        <v>127</v>
      </c>
      <c r="C44" s="24" t="s">
        <v>181</v>
      </c>
      <c r="D44" s="25" t="s">
        <v>93</v>
      </c>
      <c r="E44" s="26"/>
      <c r="F44" s="26"/>
      <c r="G44" s="26"/>
    </row>
    <row r="45" spans="1:7" s="54" customFormat="1" ht="18.75" x14ac:dyDescent="0.2">
      <c r="A45" s="30" t="s">
        <v>66</v>
      </c>
      <c r="B45" s="28" t="s">
        <v>221</v>
      </c>
      <c r="C45" s="28"/>
      <c r="D45" s="27"/>
      <c r="E45" s="29">
        <f>E46+E59</f>
        <v>548136.28</v>
      </c>
      <c r="F45" s="29">
        <f>F46+F59</f>
        <v>0</v>
      </c>
      <c r="G45" s="29">
        <f>G46+G59</f>
        <v>0</v>
      </c>
    </row>
    <row r="46" spans="1:7" s="54" customFormat="1" ht="18.75" x14ac:dyDescent="0.2">
      <c r="A46" s="30" t="s">
        <v>111</v>
      </c>
      <c r="B46" s="28" t="s">
        <v>128</v>
      </c>
      <c r="C46" s="28"/>
      <c r="D46" s="27"/>
      <c r="E46" s="29">
        <f>E47+E50+E53+E56</f>
        <v>548136.28</v>
      </c>
      <c r="F46" s="29">
        <f>F47+F50+F53+F56</f>
        <v>0</v>
      </c>
      <c r="G46" s="29">
        <f>G47+G50+G53+G56</f>
        <v>0</v>
      </c>
    </row>
    <row r="47" spans="1:7" ht="37.5" x14ac:dyDescent="0.2">
      <c r="A47" s="31" t="s">
        <v>24</v>
      </c>
      <c r="B47" s="24" t="s">
        <v>128</v>
      </c>
      <c r="C47" s="24" t="s">
        <v>182</v>
      </c>
      <c r="D47" s="25"/>
      <c r="E47" s="26">
        <f t="shared" ref="E47:G48" si="10">E48</f>
        <v>548136.28</v>
      </c>
      <c r="F47" s="26">
        <f t="shared" si="10"/>
        <v>0</v>
      </c>
      <c r="G47" s="26">
        <f t="shared" si="10"/>
        <v>0</v>
      </c>
    </row>
    <row r="48" spans="1:7" ht="37.5" x14ac:dyDescent="0.2">
      <c r="A48" s="31" t="s">
        <v>125</v>
      </c>
      <c r="B48" s="24" t="s">
        <v>128</v>
      </c>
      <c r="C48" s="24" t="s">
        <v>182</v>
      </c>
      <c r="D48" s="25" t="s">
        <v>18</v>
      </c>
      <c r="E48" s="26">
        <f t="shared" si="10"/>
        <v>548136.28</v>
      </c>
      <c r="F48" s="26">
        <f t="shared" si="10"/>
        <v>0</v>
      </c>
      <c r="G48" s="26">
        <f t="shared" si="10"/>
        <v>0</v>
      </c>
    </row>
    <row r="49" spans="1:7" ht="37.5" x14ac:dyDescent="0.2">
      <c r="A49" s="31" t="s">
        <v>126</v>
      </c>
      <c r="B49" s="24" t="s">
        <v>128</v>
      </c>
      <c r="C49" s="24" t="s">
        <v>182</v>
      </c>
      <c r="D49" s="25" t="s">
        <v>17</v>
      </c>
      <c r="E49" s="26">
        <v>548136.28</v>
      </c>
      <c r="F49" s="26"/>
      <c r="G49" s="26"/>
    </row>
    <row r="50" spans="1:7" ht="37.5" hidden="1" x14ac:dyDescent="0.2">
      <c r="A50" s="31" t="s">
        <v>47</v>
      </c>
      <c r="B50" s="24" t="s">
        <v>128</v>
      </c>
      <c r="C50" s="24" t="s">
        <v>183</v>
      </c>
      <c r="D50" s="25"/>
      <c r="E50" s="26">
        <f t="shared" ref="E50:G51" si="11">E51</f>
        <v>0</v>
      </c>
      <c r="F50" s="26">
        <f t="shared" si="11"/>
        <v>0</v>
      </c>
      <c r="G50" s="26">
        <f t="shared" si="11"/>
        <v>0</v>
      </c>
    </row>
    <row r="51" spans="1:7" ht="18.75" hidden="1" x14ac:dyDescent="0.2">
      <c r="A51" s="31" t="s">
        <v>37</v>
      </c>
      <c r="B51" s="24" t="s">
        <v>128</v>
      </c>
      <c r="C51" s="24" t="s">
        <v>183</v>
      </c>
      <c r="D51" s="25" t="s">
        <v>15</v>
      </c>
      <c r="E51" s="26">
        <f t="shared" si="11"/>
        <v>0</v>
      </c>
      <c r="F51" s="26">
        <f t="shared" si="11"/>
        <v>0</v>
      </c>
      <c r="G51" s="26">
        <f t="shared" si="11"/>
        <v>0</v>
      </c>
    </row>
    <row r="52" spans="1:7" ht="56.25" hidden="1" x14ac:dyDescent="0.2">
      <c r="A52" s="31" t="s">
        <v>129</v>
      </c>
      <c r="B52" s="24" t="s">
        <v>128</v>
      </c>
      <c r="C52" s="24" t="s">
        <v>183</v>
      </c>
      <c r="D52" s="25" t="s">
        <v>12</v>
      </c>
      <c r="E52" s="26"/>
      <c r="F52" s="26"/>
      <c r="G52" s="26"/>
    </row>
    <row r="53" spans="1:7" ht="18.75" hidden="1" x14ac:dyDescent="0.2">
      <c r="A53" s="31" t="s">
        <v>67</v>
      </c>
      <c r="B53" s="24" t="s">
        <v>128</v>
      </c>
      <c r="C53" s="24" t="s">
        <v>184</v>
      </c>
      <c r="D53" s="25"/>
      <c r="E53" s="26">
        <f t="shared" ref="E53:G54" si="12">E54</f>
        <v>0</v>
      </c>
      <c r="F53" s="26">
        <f t="shared" si="12"/>
        <v>0</v>
      </c>
      <c r="G53" s="26">
        <f t="shared" si="12"/>
        <v>0</v>
      </c>
    </row>
    <row r="54" spans="1:7" ht="18.75" hidden="1" x14ac:dyDescent="0.2">
      <c r="A54" s="31" t="s">
        <v>37</v>
      </c>
      <c r="B54" s="24" t="s">
        <v>128</v>
      </c>
      <c r="C54" s="24" t="s">
        <v>184</v>
      </c>
      <c r="D54" s="25" t="s">
        <v>15</v>
      </c>
      <c r="E54" s="26">
        <f t="shared" si="12"/>
        <v>0</v>
      </c>
      <c r="F54" s="26">
        <f t="shared" si="12"/>
        <v>0</v>
      </c>
      <c r="G54" s="26">
        <f t="shared" si="12"/>
        <v>0</v>
      </c>
    </row>
    <row r="55" spans="1:7" ht="56.25" hidden="1" x14ac:dyDescent="0.2">
      <c r="A55" s="31" t="s">
        <v>129</v>
      </c>
      <c r="B55" s="24" t="s">
        <v>128</v>
      </c>
      <c r="C55" s="24" t="s">
        <v>184</v>
      </c>
      <c r="D55" s="25" t="s">
        <v>12</v>
      </c>
      <c r="E55" s="26"/>
      <c r="F55" s="26"/>
      <c r="G55" s="26"/>
    </row>
    <row r="56" spans="1:7" ht="37.5" hidden="1" x14ac:dyDescent="0.2">
      <c r="A56" s="31" t="s">
        <v>84</v>
      </c>
      <c r="B56" s="24" t="s">
        <v>128</v>
      </c>
      <c r="C56" s="24" t="s">
        <v>185</v>
      </c>
      <c r="D56" s="25"/>
      <c r="E56" s="26">
        <f t="shared" ref="E56:G57" si="13">E57</f>
        <v>0</v>
      </c>
      <c r="F56" s="26">
        <f t="shared" si="13"/>
        <v>0</v>
      </c>
      <c r="G56" s="26">
        <f t="shared" si="13"/>
        <v>0</v>
      </c>
    </row>
    <row r="57" spans="1:7" ht="37.5" hidden="1" x14ac:dyDescent="0.2">
      <c r="A57" s="31" t="s">
        <v>125</v>
      </c>
      <c r="B57" s="24" t="s">
        <v>128</v>
      </c>
      <c r="C57" s="24" t="s">
        <v>185</v>
      </c>
      <c r="D57" s="25" t="s">
        <v>18</v>
      </c>
      <c r="E57" s="26">
        <f t="shared" si="13"/>
        <v>0</v>
      </c>
      <c r="F57" s="26">
        <f t="shared" si="13"/>
        <v>0</v>
      </c>
      <c r="G57" s="26">
        <f t="shared" si="13"/>
        <v>0</v>
      </c>
    </row>
    <row r="58" spans="1:7" ht="37.5" hidden="1" x14ac:dyDescent="0.2">
      <c r="A58" s="31" t="s">
        <v>126</v>
      </c>
      <c r="B58" s="24" t="s">
        <v>128</v>
      </c>
      <c r="C58" s="24" t="s">
        <v>185</v>
      </c>
      <c r="D58" s="25" t="s">
        <v>17</v>
      </c>
      <c r="E58" s="26"/>
      <c r="F58" s="26"/>
      <c r="G58" s="26"/>
    </row>
    <row r="59" spans="1:7" s="54" customFormat="1" ht="18.75" hidden="1" x14ac:dyDescent="0.2">
      <c r="A59" s="30" t="s">
        <v>113</v>
      </c>
      <c r="B59" s="28" t="s">
        <v>131</v>
      </c>
      <c r="C59" s="28"/>
      <c r="D59" s="27"/>
      <c r="E59" s="29">
        <f>E60+E63+E66</f>
        <v>0</v>
      </c>
      <c r="F59" s="29">
        <f>F60+F63+F66</f>
        <v>0</v>
      </c>
      <c r="G59" s="29">
        <f>G60+G63+G66</f>
        <v>0</v>
      </c>
    </row>
    <row r="60" spans="1:7" ht="37.5" hidden="1" x14ac:dyDescent="0.2">
      <c r="A60" s="31" t="s">
        <v>45</v>
      </c>
      <c r="B60" s="24" t="s">
        <v>131</v>
      </c>
      <c r="C60" s="24" t="s">
        <v>186</v>
      </c>
      <c r="D60" s="25"/>
      <c r="E60" s="26">
        <f t="shared" ref="E60:G61" si="14">E61</f>
        <v>0</v>
      </c>
      <c r="F60" s="26">
        <f t="shared" si="14"/>
        <v>0</v>
      </c>
      <c r="G60" s="26">
        <f t="shared" si="14"/>
        <v>0</v>
      </c>
    </row>
    <row r="61" spans="1:7" ht="37.5" hidden="1" x14ac:dyDescent="0.2">
      <c r="A61" s="31" t="s">
        <v>125</v>
      </c>
      <c r="B61" s="24" t="s">
        <v>131</v>
      </c>
      <c r="C61" s="24" t="s">
        <v>186</v>
      </c>
      <c r="D61" s="25" t="s">
        <v>18</v>
      </c>
      <c r="E61" s="26">
        <f t="shared" si="14"/>
        <v>0</v>
      </c>
      <c r="F61" s="26">
        <f t="shared" si="14"/>
        <v>0</v>
      </c>
      <c r="G61" s="26">
        <f t="shared" si="14"/>
        <v>0</v>
      </c>
    </row>
    <row r="62" spans="1:7" ht="37.5" hidden="1" x14ac:dyDescent="0.2">
      <c r="A62" s="31" t="s">
        <v>126</v>
      </c>
      <c r="B62" s="24" t="s">
        <v>131</v>
      </c>
      <c r="C62" s="24" t="s">
        <v>186</v>
      </c>
      <c r="D62" s="25" t="s">
        <v>17</v>
      </c>
      <c r="E62" s="26"/>
      <c r="F62" s="26"/>
      <c r="G62" s="26"/>
    </row>
    <row r="63" spans="1:7" ht="18.75" hidden="1" x14ac:dyDescent="0.2">
      <c r="A63" s="31" t="s">
        <v>22</v>
      </c>
      <c r="B63" s="24" t="s">
        <v>131</v>
      </c>
      <c r="C63" s="24" t="s">
        <v>187</v>
      </c>
      <c r="D63" s="25"/>
      <c r="E63" s="26">
        <f t="shared" ref="E63:G64" si="15">E64</f>
        <v>0</v>
      </c>
      <c r="F63" s="26">
        <f t="shared" si="15"/>
        <v>0</v>
      </c>
      <c r="G63" s="26">
        <f t="shared" si="15"/>
        <v>0</v>
      </c>
    </row>
    <row r="64" spans="1:7" ht="37.5" hidden="1" x14ac:dyDescent="0.2">
      <c r="A64" s="31" t="s">
        <v>125</v>
      </c>
      <c r="B64" s="24" t="s">
        <v>131</v>
      </c>
      <c r="C64" s="24" t="s">
        <v>187</v>
      </c>
      <c r="D64" s="25" t="s">
        <v>18</v>
      </c>
      <c r="E64" s="26">
        <f t="shared" si="15"/>
        <v>0</v>
      </c>
      <c r="F64" s="26">
        <f t="shared" si="15"/>
        <v>0</v>
      </c>
      <c r="G64" s="26">
        <f t="shared" si="15"/>
        <v>0</v>
      </c>
    </row>
    <row r="65" spans="1:7" ht="37.5" hidden="1" x14ac:dyDescent="0.2">
      <c r="A65" s="31" t="s">
        <v>126</v>
      </c>
      <c r="B65" s="24" t="s">
        <v>131</v>
      </c>
      <c r="C65" s="24" t="s">
        <v>187</v>
      </c>
      <c r="D65" s="25" t="s">
        <v>17</v>
      </c>
      <c r="E65" s="26"/>
      <c r="F65" s="26"/>
      <c r="G65" s="26"/>
    </row>
    <row r="66" spans="1:7" ht="37.5" hidden="1" x14ac:dyDescent="0.2">
      <c r="A66" s="31" t="s">
        <v>156</v>
      </c>
      <c r="B66" s="24" t="s">
        <v>131</v>
      </c>
      <c r="C66" s="24" t="s">
        <v>188</v>
      </c>
      <c r="D66" s="25"/>
      <c r="E66" s="26">
        <f t="shared" ref="E66:G67" si="16">E67</f>
        <v>0</v>
      </c>
      <c r="F66" s="26">
        <f t="shared" si="16"/>
        <v>0</v>
      </c>
      <c r="G66" s="26">
        <f t="shared" si="16"/>
        <v>0</v>
      </c>
    </row>
    <row r="67" spans="1:7" ht="37.5" hidden="1" x14ac:dyDescent="0.2">
      <c r="A67" s="31" t="s">
        <v>125</v>
      </c>
      <c r="B67" s="24" t="s">
        <v>131</v>
      </c>
      <c r="C67" s="24" t="s">
        <v>188</v>
      </c>
      <c r="D67" s="25" t="s">
        <v>18</v>
      </c>
      <c r="E67" s="26">
        <f t="shared" si="16"/>
        <v>0</v>
      </c>
      <c r="F67" s="26">
        <f t="shared" si="16"/>
        <v>0</v>
      </c>
      <c r="G67" s="26">
        <f t="shared" si="16"/>
        <v>0</v>
      </c>
    </row>
    <row r="68" spans="1:7" ht="37.5" hidden="1" x14ac:dyDescent="0.2">
      <c r="A68" s="31" t="s">
        <v>126</v>
      </c>
      <c r="B68" s="24" t="s">
        <v>131</v>
      </c>
      <c r="C68" s="24" t="s">
        <v>188</v>
      </c>
      <c r="D68" s="25" t="s">
        <v>17</v>
      </c>
      <c r="E68" s="26"/>
      <c r="F68" s="26"/>
      <c r="G68" s="26"/>
    </row>
    <row r="69" spans="1:7" s="54" customFormat="1" ht="18.75" x14ac:dyDescent="0.2">
      <c r="A69" s="30" t="s">
        <v>68</v>
      </c>
      <c r="B69" s="28" t="s">
        <v>213</v>
      </c>
      <c r="C69" s="28"/>
      <c r="D69" s="27"/>
      <c r="E69" s="29">
        <f>E70+E85+E119</f>
        <v>1600351.73</v>
      </c>
      <c r="F69" s="29">
        <f>F70+F85+F119</f>
        <v>0</v>
      </c>
      <c r="G69" s="29">
        <f>G70+G85+G119</f>
        <v>0</v>
      </c>
    </row>
    <row r="70" spans="1:7" s="54" customFormat="1" ht="18.75" hidden="1" x14ac:dyDescent="0.2">
      <c r="A70" s="30" t="s">
        <v>114</v>
      </c>
      <c r="B70" s="28" t="s">
        <v>132</v>
      </c>
      <c r="C70" s="28"/>
      <c r="D70" s="27"/>
      <c r="E70" s="29">
        <f>E71+E74+E79+E82</f>
        <v>0</v>
      </c>
      <c r="F70" s="29">
        <f>F71+F74+F79+F82</f>
        <v>0</v>
      </c>
      <c r="G70" s="29">
        <f>G71+G74+G79+G82</f>
        <v>0</v>
      </c>
    </row>
    <row r="71" spans="1:7" ht="37.5" hidden="1" x14ac:dyDescent="0.2">
      <c r="A71" s="31" t="s">
        <v>86</v>
      </c>
      <c r="B71" s="24" t="s">
        <v>132</v>
      </c>
      <c r="C71" s="24" t="s">
        <v>189</v>
      </c>
      <c r="D71" s="25"/>
      <c r="E71" s="26">
        <f t="shared" ref="E71:G72" si="17">E72</f>
        <v>0</v>
      </c>
      <c r="F71" s="26">
        <f t="shared" si="17"/>
        <v>0</v>
      </c>
      <c r="G71" s="26">
        <f t="shared" si="17"/>
        <v>0</v>
      </c>
    </row>
    <row r="72" spans="1:7" ht="37.5" hidden="1" x14ac:dyDescent="0.2">
      <c r="A72" s="31" t="s">
        <v>130</v>
      </c>
      <c r="B72" s="24" t="s">
        <v>132</v>
      </c>
      <c r="C72" s="24" t="s">
        <v>189</v>
      </c>
      <c r="D72" s="25" t="s">
        <v>59</v>
      </c>
      <c r="E72" s="26">
        <f t="shared" si="17"/>
        <v>0</v>
      </c>
      <c r="F72" s="26">
        <f t="shared" si="17"/>
        <v>0</v>
      </c>
      <c r="G72" s="26">
        <f t="shared" si="17"/>
        <v>0</v>
      </c>
    </row>
    <row r="73" spans="1:7" ht="18.75" hidden="1" x14ac:dyDescent="0.2">
      <c r="A73" s="31" t="s">
        <v>60</v>
      </c>
      <c r="B73" s="24" t="s">
        <v>132</v>
      </c>
      <c r="C73" s="24" t="s">
        <v>189</v>
      </c>
      <c r="D73" s="25" t="s">
        <v>58</v>
      </c>
      <c r="E73" s="26"/>
      <c r="F73" s="26"/>
      <c r="G73" s="26"/>
    </row>
    <row r="74" spans="1:7" ht="18.75" hidden="1" x14ac:dyDescent="0.2">
      <c r="A74" s="31" t="s">
        <v>85</v>
      </c>
      <c r="B74" s="24" t="s">
        <v>132</v>
      </c>
      <c r="C74" s="24" t="s">
        <v>190</v>
      </c>
      <c r="D74" s="25"/>
      <c r="E74" s="26">
        <f>E75+E77</f>
        <v>0</v>
      </c>
      <c r="F74" s="26">
        <f>F75+F77</f>
        <v>0</v>
      </c>
      <c r="G74" s="26">
        <f>G75+G77</f>
        <v>0</v>
      </c>
    </row>
    <row r="75" spans="1:7" ht="37.5" hidden="1" x14ac:dyDescent="0.2">
      <c r="A75" s="31" t="s">
        <v>125</v>
      </c>
      <c r="B75" s="24" t="s">
        <v>132</v>
      </c>
      <c r="C75" s="24" t="s">
        <v>190</v>
      </c>
      <c r="D75" s="25" t="s">
        <v>18</v>
      </c>
      <c r="E75" s="26">
        <f>E76</f>
        <v>0</v>
      </c>
      <c r="F75" s="26">
        <f>F76</f>
        <v>0</v>
      </c>
      <c r="G75" s="26">
        <f>G76</f>
        <v>0</v>
      </c>
    </row>
    <row r="76" spans="1:7" ht="37.5" hidden="1" x14ac:dyDescent="0.2">
      <c r="A76" s="31" t="s">
        <v>126</v>
      </c>
      <c r="B76" s="24" t="s">
        <v>132</v>
      </c>
      <c r="C76" s="24" t="s">
        <v>190</v>
      </c>
      <c r="D76" s="25" t="s">
        <v>17</v>
      </c>
      <c r="E76" s="26"/>
      <c r="F76" s="26"/>
      <c r="G76" s="26"/>
    </row>
    <row r="77" spans="1:7" ht="37.5" hidden="1" x14ac:dyDescent="0.2">
      <c r="A77" s="31" t="s">
        <v>130</v>
      </c>
      <c r="B77" s="24" t="s">
        <v>132</v>
      </c>
      <c r="C77" s="24" t="s">
        <v>190</v>
      </c>
      <c r="D77" s="25" t="s">
        <v>59</v>
      </c>
      <c r="E77" s="26">
        <f>E78</f>
        <v>0</v>
      </c>
      <c r="F77" s="26">
        <f>F78</f>
        <v>0</v>
      </c>
      <c r="G77" s="26">
        <f>G78</f>
        <v>0</v>
      </c>
    </row>
    <row r="78" spans="1:7" ht="18.75" hidden="1" x14ac:dyDescent="0.2">
      <c r="A78" s="31" t="s">
        <v>60</v>
      </c>
      <c r="B78" s="24" t="s">
        <v>132</v>
      </c>
      <c r="C78" s="24" t="s">
        <v>190</v>
      </c>
      <c r="D78" s="25" t="s">
        <v>58</v>
      </c>
      <c r="E78" s="26"/>
      <c r="F78" s="26"/>
      <c r="G78" s="26"/>
    </row>
    <row r="79" spans="1:7" ht="18.75" hidden="1" x14ac:dyDescent="0.2">
      <c r="A79" s="31" t="s">
        <v>161</v>
      </c>
      <c r="B79" s="24" t="s">
        <v>132</v>
      </c>
      <c r="C79" s="24" t="s">
        <v>191</v>
      </c>
      <c r="D79" s="25"/>
      <c r="E79" s="26">
        <f t="shared" ref="E79:G80" si="18">E80</f>
        <v>0</v>
      </c>
      <c r="F79" s="26">
        <f t="shared" si="18"/>
        <v>0</v>
      </c>
      <c r="G79" s="26">
        <f t="shared" si="18"/>
        <v>0</v>
      </c>
    </row>
    <row r="80" spans="1:7" ht="37.5" hidden="1" x14ac:dyDescent="0.2">
      <c r="A80" s="31" t="s">
        <v>125</v>
      </c>
      <c r="B80" s="24" t="s">
        <v>132</v>
      </c>
      <c r="C80" s="24" t="s">
        <v>191</v>
      </c>
      <c r="D80" s="25" t="s">
        <v>18</v>
      </c>
      <c r="E80" s="26">
        <f t="shared" si="18"/>
        <v>0</v>
      </c>
      <c r="F80" s="26">
        <f t="shared" si="18"/>
        <v>0</v>
      </c>
      <c r="G80" s="26">
        <f t="shared" si="18"/>
        <v>0</v>
      </c>
    </row>
    <row r="81" spans="1:7" ht="37.5" hidden="1" x14ac:dyDescent="0.2">
      <c r="A81" s="31" t="s">
        <v>126</v>
      </c>
      <c r="B81" s="24" t="s">
        <v>132</v>
      </c>
      <c r="C81" s="24" t="s">
        <v>191</v>
      </c>
      <c r="D81" s="25" t="s">
        <v>17</v>
      </c>
      <c r="E81" s="26"/>
      <c r="F81" s="26"/>
      <c r="G81" s="26"/>
    </row>
    <row r="82" spans="1:7" ht="37.5" hidden="1" x14ac:dyDescent="0.2">
      <c r="A82" s="31" t="s">
        <v>133</v>
      </c>
      <c r="B82" s="24" t="s">
        <v>132</v>
      </c>
      <c r="C82" s="24" t="s">
        <v>192</v>
      </c>
      <c r="D82" s="25"/>
      <c r="E82" s="26">
        <f t="shared" ref="E82:G83" si="19">E83</f>
        <v>0</v>
      </c>
      <c r="F82" s="26">
        <f t="shared" si="19"/>
        <v>0</v>
      </c>
      <c r="G82" s="26">
        <f t="shared" si="19"/>
        <v>0</v>
      </c>
    </row>
    <row r="83" spans="1:7" ht="37.5" hidden="1" x14ac:dyDescent="0.2">
      <c r="A83" s="31" t="s">
        <v>130</v>
      </c>
      <c r="B83" s="24" t="s">
        <v>132</v>
      </c>
      <c r="C83" s="24" t="s">
        <v>192</v>
      </c>
      <c r="D83" s="25" t="s">
        <v>59</v>
      </c>
      <c r="E83" s="26">
        <f t="shared" si="19"/>
        <v>0</v>
      </c>
      <c r="F83" s="26">
        <f t="shared" si="19"/>
        <v>0</v>
      </c>
      <c r="G83" s="26">
        <f t="shared" si="19"/>
        <v>0</v>
      </c>
    </row>
    <row r="84" spans="1:7" ht="18.75" hidden="1" x14ac:dyDescent="0.2">
      <c r="A84" s="31" t="s">
        <v>60</v>
      </c>
      <c r="B84" s="24" t="s">
        <v>132</v>
      </c>
      <c r="C84" s="24" t="s">
        <v>192</v>
      </c>
      <c r="D84" s="25" t="s">
        <v>58</v>
      </c>
      <c r="E84" s="26"/>
      <c r="F84" s="26"/>
      <c r="G84" s="26"/>
    </row>
    <row r="85" spans="1:7" s="54" customFormat="1" ht="18.75" x14ac:dyDescent="0.2">
      <c r="A85" s="30" t="s">
        <v>115</v>
      </c>
      <c r="B85" s="28" t="s">
        <v>134</v>
      </c>
      <c r="C85" s="28"/>
      <c r="D85" s="27"/>
      <c r="E85" s="29">
        <f>E86+E91+E94+E99+E104+E113+E116+E107+E110</f>
        <v>1600351.73</v>
      </c>
      <c r="F85" s="29">
        <f t="shared" ref="F85:G85" si="20">F86+F91+F94+F99+F104+F113+F116+F107+F110</f>
        <v>0</v>
      </c>
      <c r="G85" s="29">
        <f t="shared" si="20"/>
        <v>0</v>
      </c>
    </row>
    <row r="86" spans="1:7" ht="18.75" x14ac:dyDescent="0.2">
      <c r="A86" s="31" t="s">
        <v>69</v>
      </c>
      <c r="B86" s="24" t="s">
        <v>134</v>
      </c>
      <c r="C86" s="24" t="s">
        <v>193</v>
      </c>
      <c r="D86" s="25"/>
      <c r="E86" s="26">
        <f>E87+E89</f>
        <v>807934</v>
      </c>
      <c r="F86" s="26">
        <f>F87+F89</f>
        <v>0</v>
      </c>
      <c r="G86" s="26">
        <f>G87+G89</f>
        <v>0</v>
      </c>
    </row>
    <row r="87" spans="1:7" ht="37.5" x14ac:dyDescent="0.2">
      <c r="A87" s="31" t="s">
        <v>125</v>
      </c>
      <c r="B87" s="24" t="s">
        <v>134</v>
      </c>
      <c r="C87" s="24" t="s">
        <v>193</v>
      </c>
      <c r="D87" s="25" t="s">
        <v>18</v>
      </c>
      <c r="E87" s="26">
        <f>E88</f>
        <v>807934</v>
      </c>
      <c r="F87" s="26">
        <f>F88</f>
        <v>0</v>
      </c>
      <c r="G87" s="26">
        <f>G88</f>
        <v>0</v>
      </c>
    </row>
    <row r="88" spans="1:7" ht="37.5" x14ac:dyDescent="0.2">
      <c r="A88" s="31" t="s">
        <v>126</v>
      </c>
      <c r="B88" s="24" t="s">
        <v>134</v>
      </c>
      <c r="C88" s="24" t="s">
        <v>193</v>
      </c>
      <c r="D88" s="25" t="s">
        <v>17</v>
      </c>
      <c r="E88" s="26">
        <v>807934</v>
      </c>
      <c r="F88" s="26"/>
      <c r="G88" s="26"/>
    </row>
    <row r="89" spans="1:7" ht="18.75" hidden="1" x14ac:dyDescent="0.2">
      <c r="A89" s="31" t="s">
        <v>37</v>
      </c>
      <c r="B89" s="24" t="s">
        <v>134</v>
      </c>
      <c r="C89" s="24" t="s">
        <v>193</v>
      </c>
      <c r="D89" s="25" t="s">
        <v>15</v>
      </c>
      <c r="E89" s="26">
        <f>E90</f>
        <v>0</v>
      </c>
      <c r="F89" s="26">
        <f>F90</f>
        <v>0</v>
      </c>
      <c r="G89" s="26">
        <f>G90</f>
        <v>0</v>
      </c>
    </row>
    <row r="90" spans="1:7" ht="56.25" hidden="1" x14ac:dyDescent="0.2">
      <c r="A90" s="31" t="s">
        <v>129</v>
      </c>
      <c r="B90" s="24" t="s">
        <v>134</v>
      </c>
      <c r="C90" s="24" t="s">
        <v>193</v>
      </c>
      <c r="D90" s="25" t="s">
        <v>12</v>
      </c>
      <c r="E90" s="26"/>
      <c r="F90" s="26"/>
      <c r="G90" s="26"/>
    </row>
    <row r="91" spans="1:7" ht="18.75" hidden="1" x14ac:dyDescent="0.2">
      <c r="A91" s="31" t="s">
        <v>20</v>
      </c>
      <c r="B91" s="24" t="s">
        <v>134</v>
      </c>
      <c r="C91" s="24" t="s">
        <v>194</v>
      </c>
      <c r="D91" s="25"/>
      <c r="E91" s="26">
        <f t="shared" ref="E91:G92" si="21">E92</f>
        <v>0</v>
      </c>
      <c r="F91" s="26">
        <f t="shared" si="21"/>
        <v>0</v>
      </c>
      <c r="G91" s="26">
        <f t="shared" si="21"/>
        <v>0</v>
      </c>
    </row>
    <row r="92" spans="1:7" ht="18.75" hidden="1" x14ac:dyDescent="0.2">
      <c r="A92" s="31" t="s">
        <v>37</v>
      </c>
      <c r="B92" s="24" t="s">
        <v>134</v>
      </c>
      <c r="C92" s="24" t="s">
        <v>194</v>
      </c>
      <c r="D92" s="25" t="s">
        <v>15</v>
      </c>
      <c r="E92" s="26">
        <f t="shared" si="21"/>
        <v>0</v>
      </c>
      <c r="F92" s="26">
        <f t="shared" si="21"/>
        <v>0</v>
      </c>
      <c r="G92" s="26">
        <f t="shared" si="21"/>
        <v>0</v>
      </c>
    </row>
    <row r="93" spans="1:7" ht="56.25" hidden="1" x14ac:dyDescent="0.2">
      <c r="A93" s="31" t="s">
        <v>129</v>
      </c>
      <c r="B93" s="24" t="s">
        <v>134</v>
      </c>
      <c r="C93" s="24" t="s">
        <v>194</v>
      </c>
      <c r="D93" s="25" t="s">
        <v>12</v>
      </c>
      <c r="E93" s="26"/>
      <c r="F93" s="26"/>
      <c r="G93" s="26"/>
    </row>
    <row r="94" spans="1:7" ht="18.75" x14ac:dyDescent="0.2">
      <c r="A94" s="31" t="s">
        <v>19</v>
      </c>
      <c r="B94" s="24" t="s">
        <v>134</v>
      </c>
      <c r="C94" s="24" t="s">
        <v>195</v>
      </c>
      <c r="D94" s="25"/>
      <c r="E94" s="26">
        <f>E97+E95</f>
        <v>469017.73</v>
      </c>
      <c r="F94" s="26">
        <f t="shared" ref="F94:G94" si="22">F97+F95</f>
        <v>0</v>
      </c>
      <c r="G94" s="26">
        <f t="shared" si="22"/>
        <v>0</v>
      </c>
    </row>
    <row r="95" spans="1:7" ht="37.5" x14ac:dyDescent="0.2">
      <c r="A95" s="31" t="s">
        <v>125</v>
      </c>
      <c r="B95" s="24" t="s">
        <v>134</v>
      </c>
      <c r="C95" s="24" t="s">
        <v>195</v>
      </c>
      <c r="D95" s="25" t="s">
        <v>18</v>
      </c>
      <c r="E95" s="26">
        <f>E96</f>
        <v>469017.73</v>
      </c>
      <c r="F95" s="26">
        <f>F96</f>
        <v>0</v>
      </c>
      <c r="G95" s="26">
        <f>G96</f>
        <v>0</v>
      </c>
    </row>
    <row r="96" spans="1:7" ht="37.5" x14ac:dyDescent="0.2">
      <c r="A96" s="31" t="s">
        <v>126</v>
      </c>
      <c r="B96" s="24" t="s">
        <v>134</v>
      </c>
      <c r="C96" s="24" t="s">
        <v>195</v>
      </c>
      <c r="D96" s="25" t="s">
        <v>17</v>
      </c>
      <c r="E96" s="26">
        <v>469017.73</v>
      </c>
      <c r="F96" s="26"/>
      <c r="G96" s="26"/>
    </row>
    <row r="97" spans="1:7" ht="18.75" hidden="1" x14ac:dyDescent="0.2">
      <c r="A97" s="31" t="s">
        <v>37</v>
      </c>
      <c r="B97" s="24" t="s">
        <v>134</v>
      </c>
      <c r="C97" s="24" t="s">
        <v>195</v>
      </c>
      <c r="D97" s="25" t="s">
        <v>15</v>
      </c>
      <c r="E97" s="26">
        <f t="shared" ref="E97:G97" si="23">E98</f>
        <v>0</v>
      </c>
      <c r="F97" s="26">
        <f t="shared" si="23"/>
        <v>0</v>
      </c>
      <c r="G97" s="26">
        <f t="shared" si="23"/>
        <v>0</v>
      </c>
    </row>
    <row r="98" spans="1:7" ht="56.25" hidden="1" x14ac:dyDescent="0.2">
      <c r="A98" s="31" t="s">
        <v>129</v>
      </c>
      <c r="B98" s="24" t="s">
        <v>134</v>
      </c>
      <c r="C98" s="24" t="s">
        <v>195</v>
      </c>
      <c r="D98" s="25" t="s">
        <v>12</v>
      </c>
      <c r="E98" s="26"/>
      <c r="F98" s="26"/>
      <c r="G98" s="26"/>
    </row>
    <row r="99" spans="1:7" ht="18.75" x14ac:dyDescent="0.2">
      <c r="A99" s="31" t="s">
        <v>70</v>
      </c>
      <c r="B99" s="24" t="s">
        <v>134</v>
      </c>
      <c r="C99" s="24" t="s">
        <v>196</v>
      </c>
      <c r="D99" s="25"/>
      <c r="E99" s="26">
        <f>E100+E102</f>
        <v>323400</v>
      </c>
      <c r="F99" s="26">
        <f>F100+F102</f>
        <v>0</v>
      </c>
      <c r="G99" s="26">
        <f>G100+G102</f>
        <v>0</v>
      </c>
    </row>
    <row r="100" spans="1:7" ht="37.5" x14ac:dyDescent="0.2">
      <c r="A100" s="31" t="s">
        <v>125</v>
      </c>
      <c r="B100" s="24" t="s">
        <v>134</v>
      </c>
      <c r="C100" s="24" t="s">
        <v>196</v>
      </c>
      <c r="D100" s="25" t="s">
        <v>18</v>
      </c>
      <c r="E100" s="26">
        <f>E101</f>
        <v>323400</v>
      </c>
      <c r="F100" s="26">
        <f>F101</f>
        <v>0</v>
      </c>
      <c r="G100" s="26">
        <f>G101</f>
        <v>0</v>
      </c>
    </row>
    <row r="101" spans="1:7" ht="37.5" x14ac:dyDescent="0.2">
      <c r="A101" s="31" t="s">
        <v>126</v>
      </c>
      <c r="B101" s="24" t="s">
        <v>134</v>
      </c>
      <c r="C101" s="24" t="s">
        <v>196</v>
      </c>
      <c r="D101" s="25" t="s">
        <v>17</v>
      </c>
      <c r="E101" s="26">
        <v>323400</v>
      </c>
      <c r="F101" s="26"/>
      <c r="G101" s="26"/>
    </row>
    <row r="102" spans="1:7" ht="18.75" hidden="1" x14ac:dyDescent="0.2">
      <c r="A102" s="31" t="s">
        <v>37</v>
      </c>
      <c r="B102" s="24" t="s">
        <v>134</v>
      </c>
      <c r="C102" s="24" t="s">
        <v>196</v>
      </c>
      <c r="D102" s="25" t="s">
        <v>15</v>
      </c>
      <c r="E102" s="26">
        <f>E103</f>
        <v>0</v>
      </c>
      <c r="F102" s="26">
        <f>F103</f>
        <v>0</v>
      </c>
      <c r="G102" s="26">
        <f>G103</f>
        <v>0</v>
      </c>
    </row>
    <row r="103" spans="1:7" ht="56.25" hidden="1" x14ac:dyDescent="0.2">
      <c r="A103" s="31" t="s">
        <v>129</v>
      </c>
      <c r="B103" s="24" t="s">
        <v>134</v>
      </c>
      <c r="C103" s="24" t="s">
        <v>196</v>
      </c>
      <c r="D103" s="25" t="s">
        <v>12</v>
      </c>
      <c r="E103" s="26"/>
      <c r="F103" s="26"/>
      <c r="G103" s="26"/>
    </row>
    <row r="104" spans="1:7" ht="18.75" hidden="1" x14ac:dyDescent="0.2">
      <c r="A104" s="31" t="s">
        <v>100</v>
      </c>
      <c r="B104" s="24" t="s">
        <v>134</v>
      </c>
      <c r="C104" s="24" t="s">
        <v>197</v>
      </c>
      <c r="D104" s="25"/>
      <c r="E104" s="26">
        <f t="shared" ref="E104:G105" si="24">E105</f>
        <v>0</v>
      </c>
      <c r="F104" s="26">
        <f t="shared" si="24"/>
        <v>0</v>
      </c>
      <c r="G104" s="26">
        <f t="shared" si="24"/>
        <v>0</v>
      </c>
    </row>
    <row r="105" spans="1:7" ht="37.5" hidden="1" x14ac:dyDescent="0.2">
      <c r="A105" s="31" t="s">
        <v>125</v>
      </c>
      <c r="B105" s="24" t="s">
        <v>134</v>
      </c>
      <c r="C105" s="24" t="s">
        <v>197</v>
      </c>
      <c r="D105" s="25" t="s">
        <v>18</v>
      </c>
      <c r="E105" s="26">
        <f t="shared" si="24"/>
        <v>0</v>
      </c>
      <c r="F105" s="26">
        <f t="shared" si="24"/>
        <v>0</v>
      </c>
      <c r="G105" s="26">
        <f t="shared" si="24"/>
        <v>0</v>
      </c>
    </row>
    <row r="106" spans="1:7" ht="37.5" hidden="1" x14ac:dyDescent="0.2">
      <c r="A106" s="31" t="s">
        <v>126</v>
      </c>
      <c r="B106" s="24" t="s">
        <v>134</v>
      </c>
      <c r="C106" s="24" t="s">
        <v>197</v>
      </c>
      <c r="D106" s="25" t="s">
        <v>17</v>
      </c>
      <c r="E106" s="26"/>
      <c r="F106" s="26"/>
      <c r="G106" s="26"/>
    </row>
    <row r="107" spans="1:7" ht="37.5" hidden="1" x14ac:dyDescent="0.2">
      <c r="A107" s="31" t="s">
        <v>215</v>
      </c>
      <c r="B107" s="24" t="s">
        <v>134</v>
      </c>
      <c r="C107" s="24" t="s">
        <v>209</v>
      </c>
      <c r="D107" s="25"/>
      <c r="E107" s="26">
        <f t="shared" ref="E107:G108" si="25">E108</f>
        <v>0</v>
      </c>
      <c r="F107" s="26">
        <f t="shared" si="25"/>
        <v>0</v>
      </c>
      <c r="G107" s="26">
        <f t="shared" si="25"/>
        <v>0</v>
      </c>
    </row>
    <row r="108" spans="1:7" ht="37.5" hidden="1" x14ac:dyDescent="0.2">
      <c r="A108" s="31" t="s">
        <v>125</v>
      </c>
      <c r="B108" s="24" t="s">
        <v>134</v>
      </c>
      <c r="C108" s="24" t="s">
        <v>209</v>
      </c>
      <c r="D108" s="25">
        <v>200</v>
      </c>
      <c r="E108" s="26">
        <f t="shared" si="25"/>
        <v>0</v>
      </c>
      <c r="F108" s="26">
        <f t="shared" si="25"/>
        <v>0</v>
      </c>
      <c r="G108" s="26">
        <f t="shared" si="25"/>
        <v>0</v>
      </c>
    </row>
    <row r="109" spans="1:7" ht="37.5" hidden="1" x14ac:dyDescent="0.2">
      <c r="A109" s="31" t="s">
        <v>126</v>
      </c>
      <c r="B109" s="24" t="s">
        <v>134</v>
      </c>
      <c r="C109" s="24" t="s">
        <v>209</v>
      </c>
      <c r="D109" s="25">
        <v>240</v>
      </c>
      <c r="E109" s="26"/>
      <c r="F109" s="26"/>
      <c r="G109" s="26"/>
    </row>
    <row r="110" spans="1:7" ht="37.5" hidden="1" x14ac:dyDescent="0.2">
      <c r="A110" s="31" t="s">
        <v>216</v>
      </c>
      <c r="B110" s="24" t="s">
        <v>134</v>
      </c>
      <c r="C110" s="24" t="s">
        <v>210</v>
      </c>
      <c r="D110" s="25"/>
      <c r="E110" s="26">
        <f t="shared" ref="E110:G111" si="26">E111</f>
        <v>0</v>
      </c>
      <c r="F110" s="26">
        <f t="shared" si="26"/>
        <v>0</v>
      </c>
      <c r="G110" s="26">
        <f t="shared" si="26"/>
        <v>0</v>
      </c>
    </row>
    <row r="111" spans="1:7" ht="37.5" hidden="1" x14ac:dyDescent="0.2">
      <c r="A111" s="31" t="s">
        <v>125</v>
      </c>
      <c r="B111" s="24" t="s">
        <v>134</v>
      </c>
      <c r="C111" s="24" t="s">
        <v>210</v>
      </c>
      <c r="D111" s="25">
        <v>200</v>
      </c>
      <c r="E111" s="26">
        <f t="shared" si="26"/>
        <v>0</v>
      </c>
      <c r="F111" s="26">
        <f t="shared" si="26"/>
        <v>0</v>
      </c>
      <c r="G111" s="26">
        <f t="shared" si="26"/>
        <v>0</v>
      </c>
    </row>
    <row r="112" spans="1:7" ht="37.5" hidden="1" x14ac:dyDescent="0.2">
      <c r="A112" s="31" t="s">
        <v>126</v>
      </c>
      <c r="B112" s="24" t="s">
        <v>134</v>
      </c>
      <c r="C112" s="24" t="s">
        <v>210</v>
      </c>
      <c r="D112" s="25">
        <v>240</v>
      </c>
      <c r="E112" s="26"/>
      <c r="F112" s="26"/>
      <c r="G112" s="26"/>
    </row>
    <row r="113" spans="1:7" ht="18.75" hidden="1" x14ac:dyDescent="0.2">
      <c r="A113" s="31" t="s">
        <v>98</v>
      </c>
      <c r="B113" s="24" t="s">
        <v>134</v>
      </c>
      <c r="C113" s="24" t="s">
        <v>198</v>
      </c>
      <c r="D113" s="25"/>
      <c r="E113" s="26">
        <f t="shared" ref="E113:G114" si="27">E114</f>
        <v>0</v>
      </c>
      <c r="F113" s="26">
        <f t="shared" si="27"/>
        <v>0</v>
      </c>
      <c r="G113" s="26">
        <f t="shared" si="27"/>
        <v>0</v>
      </c>
    </row>
    <row r="114" spans="1:7" ht="37.5" hidden="1" x14ac:dyDescent="0.2">
      <c r="A114" s="31" t="s">
        <v>125</v>
      </c>
      <c r="B114" s="24" t="s">
        <v>134</v>
      </c>
      <c r="C114" s="24" t="s">
        <v>198</v>
      </c>
      <c r="D114" s="25" t="s">
        <v>18</v>
      </c>
      <c r="E114" s="26">
        <f t="shared" si="27"/>
        <v>0</v>
      </c>
      <c r="F114" s="26">
        <f t="shared" si="27"/>
        <v>0</v>
      </c>
      <c r="G114" s="26">
        <f t="shared" si="27"/>
        <v>0</v>
      </c>
    </row>
    <row r="115" spans="1:7" ht="37.5" hidden="1" x14ac:dyDescent="0.2">
      <c r="A115" s="31" t="s">
        <v>126</v>
      </c>
      <c r="B115" s="24" t="s">
        <v>134</v>
      </c>
      <c r="C115" s="24" t="s">
        <v>198</v>
      </c>
      <c r="D115" s="25" t="s">
        <v>17</v>
      </c>
      <c r="E115" s="26"/>
      <c r="F115" s="26"/>
      <c r="G115" s="26"/>
    </row>
    <row r="116" spans="1:7" ht="18.75" hidden="1" x14ac:dyDescent="0.2">
      <c r="A116" s="31" t="s">
        <v>89</v>
      </c>
      <c r="B116" s="24" t="s">
        <v>134</v>
      </c>
      <c r="C116" s="24" t="s">
        <v>199</v>
      </c>
      <c r="D116" s="25"/>
      <c r="E116" s="26">
        <f t="shared" ref="E116:G117" si="28">E117</f>
        <v>0</v>
      </c>
      <c r="F116" s="26">
        <f t="shared" si="28"/>
        <v>0</v>
      </c>
      <c r="G116" s="26">
        <f t="shared" si="28"/>
        <v>0</v>
      </c>
    </row>
    <row r="117" spans="1:7" ht="37.5" hidden="1" x14ac:dyDescent="0.2">
      <c r="A117" s="31" t="s">
        <v>125</v>
      </c>
      <c r="B117" s="24" t="s">
        <v>134</v>
      </c>
      <c r="C117" s="24" t="s">
        <v>199</v>
      </c>
      <c r="D117" s="25" t="s">
        <v>18</v>
      </c>
      <c r="E117" s="26">
        <f t="shared" si="28"/>
        <v>0</v>
      </c>
      <c r="F117" s="26">
        <f t="shared" si="28"/>
        <v>0</v>
      </c>
      <c r="G117" s="26">
        <f t="shared" si="28"/>
        <v>0</v>
      </c>
    </row>
    <row r="118" spans="1:7" ht="37.5" hidden="1" x14ac:dyDescent="0.2">
      <c r="A118" s="31" t="s">
        <v>126</v>
      </c>
      <c r="B118" s="24" t="s">
        <v>134</v>
      </c>
      <c r="C118" s="24" t="s">
        <v>199</v>
      </c>
      <c r="D118" s="25" t="s">
        <v>17</v>
      </c>
      <c r="E118" s="26"/>
      <c r="F118" s="26"/>
      <c r="G118" s="26"/>
    </row>
    <row r="119" spans="1:7" s="54" customFormat="1" ht="18.75" hidden="1" x14ac:dyDescent="0.2">
      <c r="A119" s="30" t="s">
        <v>116</v>
      </c>
      <c r="B119" s="28" t="s">
        <v>135</v>
      </c>
      <c r="C119" s="28"/>
      <c r="D119" s="27"/>
      <c r="E119" s="29">
        <f t="shared" ref="E119:G121" si="29">E120</f>
        <v>0</v>
      </c>
      <c r="F119" s="29">
        <f t="shared" si="29"/>
        <v>0</v>
      </c>
      <c r="G119" s="29">
        <f t="shared" si="29"/>
        <v>0</v>
      </c>
    </row>
    <row r="120" spans="1:7" ht="37.5" hidden="1" x14ac:dyDescent="0.2">
      <c r="A120" s="31" t="s">
        <v>101</v>
      </c>
      <c r="B120" s="24" t="s">
        <v>135</v>
      </c>
      <c r="C120" s="24" t="s">
        <v>200</v>
      </c>
      <c r="D120" s="25"/>
      <c r="E120" s="26">
        <f t="shared" si="29"/>
        <v>0</v>
      </c>
      <c r="F120" s="26">
        <f t="shared" si="29"/>
        <v>0</v>
      </c>
      <c r="G120" s="26">
        <f t="shared" si="29"/>
        <v>0</v>
      </c>
    </row>
    <row r="121" spans="1:7" ht="37.5" hidden="1" x14ac:dyDescent="0.2">
      <c r="A121" s="31" t="s">
        <v>130</v>
      </c>
      <c r="B121" s="24" t="s">
        <v>135</v>
      </c>
      <c r="C121" s="24" t="s">
        <v>200</v>
      </c>
      <c r="D121" s="25" t="s">
        <v>59</v>
      </c>
      <c r="E121" s="26">
        <f t="shared" si="29"/>
        <v>0</v>
      </c>
      <c r="F121" s="26">
        <f t="shared" si="29"/>
        <v>0</v>
      </c>
      <c r="G121" s="26">
        <f t="shared" si="29"/>
        <v>0</v>
      </c>
    </row>
    <row r="122" spans="1:7" ht="18.75" hidden="1" x14ac:dyDescent="0.2">
      <c r="A122" s="31" t="s">
        <v>60</v>
      </c>
      <c r="B122" s="24" t="s">
        <v>135</v>
      </c>
      <c r="C122" s="24" t="s">
        <v>200</v>
      </c>
      <c r="D122" s="25" t="s">
        <v>58</v>
      </c>
      <c r="E122" s="26"/>
      <c r="F122" s="26"/>
      <c r="G122" s="26"/>
    </row>
    <row r="123" spans="1:7" s="54" customFormat="1" ht="18.75" hidden="1" x14ac:dyDescent="0.2">
      <c r="A123" s="30" t="s">
        <v>71</v>
      </c>
      <c r="B123" s="28" t="s">
        <v>8</v>
      </c>
      <c r="C123" s="28"/>
      <c r="D123" s="27"/>
      <c r="E123" s="29">
        <f>E124</f>
        <v>0</v>
      </c>
      <c r="F123" s="29">
        <f>F124</f>
        <v>0</v>
      </c>
      <c r="G123" s="29">
        <f>G124</f>
        <v>0</v>
      </c>
    </row>
    <row r="124" spans="1:7" s="54" customFormat="1" ht="18.75" hidden="1" x14ac:dyDescent="0.2">
      <c r="A124" s="30" t="s">
        <v>117</v>
      </c>
      <c r="B124" s="28" t="s">
        <v>136</v>
      </c>
      <c r="C124" s="28"/>
      <c r="D124" s="27"/>
      <c r="E124" s="29">
        <f>E125+E128</f>
        <v>0</v>
      </c>
      <c r="F124" s="29">
        <f>F125+F128</f>
        <v>0</v>
      </c>
      <c r="G124" s="29">
        <f>G125+G128</f>
        <v>0</v>
      </c>
    </row>
    <row r="125" spans="1:7" ht="75" hidden="1" x14ac:dyDescent="0.2">
      <c r="A125" s="31" t="s">
        <v>73</v>
      </c>
      <c r="B125" s="24" t="s">
        <v>136</v>
      </c>
      <c r="C125" s="24" t="s">
        <v>201</v>
      </c>
      <c r="D125" s="25"/>
      <c r="E125" s="26">
        <f t="shared" ref="E125:G126" si="30">E126</f>
        <v>0</v>
      </c>
      <c r="F125" s="26">
        <f t="shared" si="30"/>
        <v>0</v>
      </c>
      <c r="G125" s="26">
        <f t="shared" si="30"/>
        <v>0</v>
      </c>
    </row>
    <row r="126" spans="1:7" ht="18.75" hidden="1" x14ac:dyDescent="0.2">
      <c r="A126" s="31" t="s">
        <v>40</v>
      </c>
      <c r="B126" s="24" t="s">
        <v>136</v>
      </c>
      <c r="C126" s="24" t="s">
        <v>201</v>
      </c>
      <c r="D126" s="25" t="s">
        <v>11</v>
      </c>
      <c r="E126" s="26">
        <f t="shared" si="30"/>
        <v>0</v>
      </c>
      <c r="F126" s="26">
        <f t="shared" si="30"/>
        <v>0</v>
      </c>
      <c r="G126" s="26">
        <f t="shared" si="30"/>
        <v>0</v>
      </c>
    </row>
    <row r="127" spans="1:7" ht="18.75" hidden="1" x14ac:dyDescent="0.2">
      <c r="A127" s="31" t="s">
        <v>10</v>
      </c>
      <c r="B127" s="24" t="s">
        <v>136</v>
      </c>
      <c r="C127" s="24" t="s">
        <v>201</v>
      </c>
      <c r="D127" s="25" t="s">
        <v>9</v>
      </c>
      <c r="E127" s="26"/>
      <c r="F127" s="26"/>
      <c r="G127" s="26"/>
    </row>
    <row r="128" spans="1:7" ht="93.75" hidden="1" x14ac:dyDescent="0.2">
      <c r="A128" s="31" t="s">
        <v>72</v>
      </c>
      <c r="B128" s="24" t="s">
        <v>136</v>
      </c>
      <c r="C128" s="24" t="s">
        <v>202</v>
      </c>
      <c r="D128" s="25"/>
      <c r="E128" s="26">
        <f t="shared" ref="E128:G129" si="31">E129</f>
        <v>0</v>
      </c>
      <c r="F128" s="26">
        <f t="shared" si="31"/>
        <v>0</v>
      </c>
      <c r="G128" s="26">
        <f t="shared" si="31"/>
        <v>0</v>
      </c>
    </row>
    <row r="129" spans="1:7" ht="18.75" hidden="1" x14ac:dyDescent="0.2">
      <c r="A129" s="31" t="s">
        <v>40</v>
      </c>
      <c r="B129" s="24" t="s">
        <v>136</v>
      </c>
      <c r="C129" s="24" t="s">
        <v>202</v>
      </c>
      <c r="D129" s="25" t="s">
        <v>11</v>
      </c>
      <c r="E129" s="26">
        <f t="shared" si="31"/>
        <v>0</v>
      </c>
      <c r="F129" s="26">
        <f t="shared" si="31"/>
        <v>0</v>
      </c>
      <c r="G129" s="26">
        <f t="shared" si="31"/>
        <v>0</v>
      </c>
    </row>
    <row r="130" spans="1:7" ht="18.75" hidden="1" x14ac:dyDescent="0.2">
      <c r="A130" s="31" t="s">
        <v>10</v>
      </c>
      <c r="B130" s="24" t="s">
        <v>136</v>
      </c>
      <c r="C130" s="24" t="s">
        <v>202</v>
      </c>
      <c r="D130" s="25" t="s">
        <v>9</v>
      </c>
      <c r="E130" s="26"/>
      <c r="F130" s="26"/>
      <c r="G130" s="26"/>
    </row>
    <row r="131" spans="1:7" s="54" customFormat="1" ht="18.75" hidden="1" x14ac:dyDescent="0.2">
      <c r="A131" s="30" t="s">
        <v>118</v>
      </c>
      <c r="B131" s="28" t="s">
        <v>5</v>
      </c>
      <c r="C131" s="28"/>
      <c r="D131" s="27"/>
      <c r="E131" s="29">
        <f t="shared" ref="E131:G134" si="32">E132</f>
        <v>0</v>
      </c>
      <c r="F131" s="29">
        <f t="shared" si="32"/>
        <v>0</v>
      </c>
      <c r="G131" s="29">
        <f t="shared" si="32"/>
        <v>0</v>
      </c>
    </row>
    <row r="132" spans="1:7" s="54" customFormat="1" ht="18.75" hidden="1" x14ac:dyDescent="0.2">
      <c r="A132" s="30" t="s">
        <v>119</v>
      </c>
      <c r="B132" s="28" t="s">
        <v>137</v>
      </c>
      <c r="C132" s="28"/>
      <c r="D132" s="27"/>
      <c r="E132" s="29">
        <f t="shared" si="32"/>
        <v>0</v>
      </c>
      <c r="F132" s="29">
        <f t="shared" si="32"/>
        <v>0</v>
      </c>
      <c r="G132" s="29">
        <f t="shared" si="32"/>
        <v>0</v>
      </c>
    </row>
    <row r="133" spans="1:7" ht="18.75" hidden="1" x14ac:dyDescent="0.2">
      <c r="A133" s="31" t="s">
        <v>74</v>
      </c>
      <c r="B133" s="24" t="s">
        <v>137</v>
      </c>
      <c r="C133" s="24" t="s">
        <v>203</v>
      </c>
      <c r="D133" s="25"/>
      <c r="E133" s="26">
        <f t="shared" si="32"/>
        <v>0</v>
      </c>
      <c r="F133" s="26">
        <f t="shared" si="32"/>
        <v>0</v>
      </c>
      <c r="G133" s="26">
        <f t="shared" si="32"/>
        <v>0</v>
      </c>
    </row>
    <row r="134" spans="1:7" ht="18.75" hidden="1" x14ac:dyDescent="0.2">
      <c r="A134" s="31" t="s">
        <v>120</v>
      </c>
      <c r="B134" s="24" t="s">
        <v>137</v>
      </c>
      <c r="C134" s="24" t="s">
        <v>203</v>
      </c>
      <c r="D134" s="25" t="s">
        <v>6</v>
      </c>
      <c r="E134" s="26">
        <f t="shared" si="32"/>
        <v>0</v>
      </c>
      <c r="F134" s="26">
        <f t="shared" si="32"/>
        <v>0</v>
      </c>
      <c r="G134" s="26">
        <f t="shared" si="32"/>
        <v>0</v>
      </c>
    </row>
    <row r="135" spans="1:7" ht="37.5" hidden="1" x14ac:dyDescent="0.2">
      <c r="A135" s="31" t="s">
        <v>57</v>
      </c>
      <c r="B135" s="24" t="s">
        <v>137</v>
      </c>
      <c r="C135" s="24" t="s">
        <v>203</v>
      </c>
      <c r="D135" s="25" t="s">
        <v>56</v>
      </c>
      <c r="E135" s="26"/>
      <c r="F135" s="26"/>
      <c r="G135" s="26"/>
    </row>
    <row r="136" spans="1:7" s="54" customFormat="1" ht="18.75" hidden="1" x14ac:dyDescent="0.2">
      <c r="A136" s="30" t="s">
        <v>75</v>
      </c>
      <c r="B136" s="28" t="s">
        <v>2</v>
      </c>
      <c r="C136" s="28"/>
      <c r="D136" s="27"/>
      <c r="E136" s="29">
        <f t="shared" ref="E136:G139" si="33">E137</f>
        <v>0</v>
      </c>
      <c r="F136" s="29">
        <f t="shared" si="33"/>
        <v>0</v>
      </c>
      <c r="G136" s="29">
        <f t="shared" si="33"/>
        <v>0</v>
      </c>
    </row>
    <row r="137" spans="1:7" s="54" customFormat="1" ht="18.75" hidden="1" x14ac:dyDescent="0.2">
      <c r="A137" s="30" t="s">
        <v>121</v>
      </c>
      <c r="B137" s="28" t="s">
        <v>138</v>
      </c>
      <c r="C137" s="28"/>
      <c r="D137" s="27"/>
      <c r="E137" s="29">
        <f t="shared" si="33"/>
        <v>0</v>
      </c>
      <c r="F137" s="29">
        <f t="shared" si="33"/>
        <v>0</v>
      </c>
      <c r="G137" s="29">
        <f t="shared" si="33"/>
        <v>0</v>
      </c>
    </row>
    <row r="138" spans="1:7" ht="18.75" hidden="1" x14ac:dyDescent="0.2">
      <c r="A138" s="31" t="s">
        <v>4</v>
      </c>
      <c r="B138" s="24" t="s">
        <v>138</v>
      </c>
      <c r="C138" s="24" t="s">
        <v>204</v>
      </c>
      <c r="D138" s="25"/>
      <c r="E138" s="26">
        <f t="shared" si="33"/>
        <v>0</v>
      </c>
      <c r="F138" s="26">
        <f t="shared" si="33"/>
        <v>0</v>
      </c>
      <c r="G138" s="26">
        <f t="shared" si="33"/>
        <v>0</v>
      </c>
    </row>
    <row r="139" spans="1:7" ht="37.5" hidden="1" x14ac:dyDescent="0.2">
      <c r="A139" s="31" t="s">
        <v>139</v>
      </c>
      <c r="B139" s="24" t="s">
        <v>138</v>
      </c>
      <c r="C139" s="24" t="s">
        <v>204</v>
      </c>
      <c r="D139" s="25" t="s">
        <v>3</v>
      </c>
      <c r="E139" s="26">
        <f t="shared" si="33"/>
        <v>0</v>
      </c>
      <c r="F139" s="26">
        <f t="shared" si="33"/>
        <v>0</v>
      </c>
      <c r="G139" s="26">
        <f t="shared" si="33"/>
        <v>0</v>
      </c>
    </row>
    <row r="140" spans="1:7" ht="18.75" hidden="1" x14ac:dyDescent="0.2">
      <c r="A140" s="33" t="s">
        <v>76</v>
      </c>
      <c r="B140" s="35" t="s">
        <v>138</v>
      </c>
      <c r="C140" s="35" t="s">
        <v>204</v>
      </c>
      <c r="D140" s="34" t="s">
        <v>77</v>
      </c>
      <c r="E140" s="36"/>
      <c r="F140" s="36"/>
      <c r="G140" s="36"/>
    </row>
    <row r="141" spans="1:7" s="54" customFormat="1" ht="18.75" x14ac:dyDescent="0.3">
      <c r="A141" s="92" t="s">
        <v>122</v>
      </c>
      <c r="B141" s="92"/>
      <c r="C141" s="92"/>
      <c r="D141" s="92"/>
      <c r="E141" s="40">
        <f>E13+E38+E45+E69+E123+E131+E136</f>
        <v>2148488.0099999998</v>
      </c>
      <c r="F141" s="40">
        <f>F13+F38+F45+F69+F123+F131+F136</f>
        <v>0</v>
      </c>
      <c r="G141" s="40">
        <f>G13+G38+G45+G69+G123+G131+G136</f>
        <v>0</v>
      </c>
    </row>
  </sheetData>
  <mergeCells count="10">
    <mergeCell ref="A141:D141"/>
    <mergeCell ref="C1:G1"/>
    <mergeCell ref="C2:G2"/>
    <mergeCell ref="C3:G3"/>
    <mergeCell ref="C4:G4"/>
    <mergeCell ref="C5:G5"/>
    <mergeCell ref="C6:G6"/>
    <mergeCell ref="C7:G7"/>
    <mergeCell ref="C8:G8"/>
    <mergeCell ref="A9:G9"/>
  </mergeCells>
  <pageMargins left="0.59055118110236227" right="0.59055118110236227" top="0.98425196850393704" bottom="0.59055118110236227" header="0.15748031496062992" footer="0.23622047244094491"/>
  <pageSetup paperSize="9" scale="80" fitToHeight="7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07"/>
  <sheetViews>
    <sheetView showGridLines="0" zoomScale="65" zoomScaleNormal="65" zoomScaleSheetLayoutView="70" workbookViewId="0">
      <selection activeCell="G206" sqref="G206"/>
    </sheetView>
  </sheetViews>
  <sheetFormatPr defaultRowHeight="12.75" x14ac:dyDescent="0.2"/>
  <cols>
    <col min="1" max="1" width="88.28515625" style="8" customWidth="1"/>
    <col min="2" max="2" width="5" style="8" bestFit="1" customWidth="1"/>
    <col min="3" max="3" width="8" style="8" bestFit="1" customWidth="1"/>
    <col min="4" max="4" width="5" style="8" bestFit="1" customWidth="1"/>
    <col min="5" max="5" width="6.28515625" style="8" bestFit="1" customWidth="1"/>
    <col min="6" max="6" width="8.28515625" style="8" bestFit="1" customWidth="1"/>
    <col min="7" max="7" width="5.42578125" style="8" bestFit="1" customWidth="1"/>
    <col min="8" max="9" width="18.28515625" style="8" customWidth="1"/>
    <col min="10" max="10" width="16" style="8" customWidth="1"/>
    <col min="11" max="192" width="9.140625" style="8"/>
    <col min="193" max="193" width="0" style="8" hidden="1" customWidth="1"/>
    <col min="194" max="194" width="45.42578125" style="8" customWidth="1"/>
    <col min="195" max="195" width="4.42578125" style="8" customWidth="1"/>
    <col min="196" max="197" width="6.42578125" style="8" customWidth="1"/>
    <col min="198" max="198" width="6.28515625" style="8" customWidth="1"/>
    <col min="199" max="200" width="0" style="8" hidden="1" customWidth="1"/>
    <col min="201" max="201" width="7.7109375" style="8" customWidth="1"/>
    <col min="202" max="202" width="5.42578125" style="8" customWidth="1"/>
    <col min="203" max="203" width="17.140625" style="8" customWidth="1"/>
    <col min="204" max="204" width="0" style="8" hidden="1" customWidth="1"/>
    <col min="205" max="448" width="9.140625" style="8"/>
    <col min="449" max="449" width="0" style="8" hidden="1" customWidth="1"/>
    <col min="450" max="450" width="45.42578125" style="8" customWidth="1"/>
    <col min="451" max="451" width="4.42578125" style="8" customWidth="1"/>
    <col min="452" max="453" width="6.42578125" style="8" customWidth="1"/>
    <col min="454" max="454" width="6.28515625" style="8" customWidth="1"/>
    <col min="455" max="456" width="0" style="8" hidden="1" customWidth="1"/>
    <col min="457" max="457" width="7.7109375" style="8" customWidth="1"/>
    <col min="458" max="458" width="5.42578125" style="8" customWidth="1"/>
    <col min="459" max="459" width="17.140625" style="8" customWidth="1"/>
    <col min="460" max="460" width="0" style="8" hidden="1" customWidth="1"/>
    <col min="461" max="704" width="9.140625" style="8"/>
    <col min="705" max="705" width="0" style="8" hidden="1" customWidth="1"/>
    <col min="706" max="706" width="45.42578125" style="8" customWidth="1"/>
    <col min="707" max="707" width="4.42578125" style="8" customWidth="1"/>
    <col min="708" max="709" width="6.42578125" style="8" customWidth="1"/>
    <col min="710" max="710" width="6.28515625" style="8" customWidth="1"/>
    <col min="711" max="712" width="0" style="8" hidden="1" customWidth="1"/>
    <col min="713" max="713" width="7.7109375" style="8" customWidth="1"/>
    <col min="714" max="714" width="5.42578125" style="8" customWidth="1"/>
    <col min="715" max="715" width="17.140625" style="8" customWidth="1"/>
    <col min="716" max="716" width="0" style="8" hidden="1" customWidth="1"/>
    <col min="717" max="960" width="9.140625" style="8"/>
    <col min="961" max="961" width="0" style="8" hidden="1" customWidth="1"/>
    <col min="962" max="962" width="45.42578125" style="8" customWidth="1"/>
    <col min="963" max="963" width="4.42578125" style="8" customWidth="1"/>
    <col min="964" max="965" width="6.42578125" style="8" customWidth="1"/>
    <col min="966" max="966" width="6.28515625" style="8" customWidth="1"/>
    <col min="967" max="968" width="0" style="8" hidden="1" customWidth="1"/>
    <col min="969" max="969" width="7.7109375" style="8" customWidth="1"/>
    <col min="970" max="970" width="5.42578125" style="8" customWidth="1"/>
    <col min="971" max="971" width="17.140625" style="8" customWidth="1"/>
    <col min="972" max="972" width="0" style="8" hidden="1" customWidth="1"/>
    <col min="973" max="1216" width="9.140625" style="8"/>
    <col min="1217" max="1217" width="0" style="8" hidden="1" customWidth="1"/>
    <col min="1218" max="1218" width="45.42578125" style="8" customWidth="1"/>
    <col min="1219" max="1219" width="4.42578125" style="8" customWidth="1"/>
    <col min="1220" max="1221" width="6.42578125" style="8" customWidth="1"/>
    <col min="1222" max="1222" width="6.28515625" style="8" customWidth="1"/>
    <col min="1223" max="1224" width="0" style="8" hidden="1" customWidth="1"/>
    <col min="1225" max="1225" width="7.7109375" style="8" customWidth="1"/>
    <col min="1226" max="1226" width="5.42578125" style="8" customWidth="1"/>
    <col min="1227" max="1227" width="17.140625" style="8" customWidth="1"/>
    <col min="1228" max="1228" width="0" style="8" hidden="1" customWidth="1"/>
    <col min="1229" max="1472" width="9.140625" style="8"/>
    <col min="1473" max="1473" width="0" style="8" hidden="1" customWidth="1"/>
    <col min="1474" max="1474" width="45.42578125" style="8" customWidth="1"/>
    <col min="1475" max="1475" width="4.42578125" style="8" customWidth="1"/>
    <col min="1476" max="1477" width="6.42578125" style="8" customWidth="1"/>
    <col min="1478" max="1478" width="6.28515625" style="8" customWidth="1"/>
    <col min="1479" max="1480" width="0" style="8" hidden="1" customWidth="1"/>
    <col min="1481" max="1481" width="7.7109375" style="8" customWidth="1"/>
    <col min="1482" max="1482" width="5.42578125" style="8" customWidth="1"/>
    <col min="1483" max="1483" width="17.140625" style="8" customWidth="1"/>
    <col min="1484" max="1484" width="0" style="8" hidden="1" customWidth="1"/>
    <col min="1485" max="1728" width="9.140625" style="8"/>
    <col min="1729" max="1729" width="0" style="8" hidden="1" customWidth="1"/>
    <col min="1730" max="1730" width="45.42578125" style="8" customWidth="1"/>
    <col min="1731" max="1731" width="4.42578125" style="8" customWidth="1"/>
    <col min="1732" max="1733" width="6.42578125" style="8" customWidth="1"/>
    <col min="1734" max="1734" width="6.28515625" style="8" customWidth="1"/>
    <col min="1735" max="1736" width="0" style="8" hidden="1" customWidth="1"/>
    <col min="1737" max="1737" width="7.7109375" style="8" customWidth="1"/>
    <col min="1738" max="1738" width="5.42578125" style="8" customWidth="1"/>
    <col min="1739" max="1739" width="17.140625" style="8" customWidth="1"/>
    <col min="1740" max="1740" width="0" style="8" hidden="1" customWidth="1"/>
    <col min="1741" max="1984" width="9.140625" style="8"/>
    <col min="1985" max="1985" width="0" style="8" hidden="1" customWidth="1"/>
    <col min="1986" max="1986" width="45.42578125" style="8" customWidth="1"/>
    <col min="1987" max="1987" width="4.42578125" style="8" customWidth="1"/>
    <col min="1988" max="1989" width="6.42578125" style="8" customWidth="1"/>
    <col min="1990" max="1990" width="6.28515625" style="8" customWidth="1"/>
    <col min="1991" max="1992" width="0" style="8" hidden="1" customWidth="1"/>
    <col min="1993" max="1993" width="7.7109375" style="8" customWidth="1"/>
    <col min="1994" max="1994" width="5.42578125" style="8" customWidth="1"/>
    <col min="1995" max="1995" width="17.140625" style="8" customWidth="1"/>
    <col min="1996" max="1996" width="0" style="8" hidden="1" customWidth="1"/>
    <col min="1997" max="2240" width="9.140625" style="8"/>
    <col min="2241" max="2241" width="0" style="8" hidden="1" customWidth="1"/>
    <col min="2242" max="2242" width="45.42578125" style="8" customWidth="1"/>
    <col min="2243" max="2243" width="4.42578125" style="8" customWidth="1"/>
    <col min="2244" max="2245" width="6.42578125" style="8" customWidth="1"/>
    <col min="2246" max="2246" width="6.28515625" style="8" customWidth="1"/>
    <col min="2247" max="2248" width="0" style="8" hidden="1" customWidth="1"/>
    <col min="2249" max="2249" width="7.7109375" style="8" customWidth="1"/>
    <col min="2250" max="2250" width="5.42578125" style="8" customWidth="1"/>
    <col min="2251" max="2251" width="17.140625" style="8" customWidth="1"/>
    <col min="2252" max="2252" width="0" style="8" hidden="1" customWidth="1"/>
    <col min="2253" max="2496" width="9.140625" style="8"/>
    <col min="2497" max="2497" width="0" style="8" hidden="1" customWidth="1"/>
    <col min="2498" max="2498" width="45.42578125" style="8" customWidth="1"/>
    <col min="2499" max="2499" width="4.42578125" style="8" customWidth="1"/>
    <col min="2500" max="2501" width="6.42578125" style="8" customWidth="1"/>
    <col min="2502" max="2502" width="6.28515625" style="8" customWidth="1"/>
    <col min="2503" max="2504" width="0" style="8" hidden="1" customWidth="1"/>
    <col min="2505" max="2505" width="7.7109375" style="8" customWidth="1"/>
    <col min="2506" max="2506" width="5.42578125" style="8" customWidth="1"/>
    <col min="2507" max="2507" width="17.140625" style="8" customWidth="1"/>
    <col min="2508" max="2508" width="0" style="8" hidden="1" customWidth="1"/>
    <col min="2509" max="2752" width="9.140625" style="8"/>
    <col min="2753" max="2753" width="0" style="8" hidden="1" customWidth="1"/>
    <col min="2754" max="2754" width="45.42578125" style="8" customWidth="1"/>
    <col min="2755" max="2755" width="4.42578125" style="8" customWidth="1"/>
    <col min="2756" max="2757" width="6.42578125" style="8" customWidth="1"/>
    <col min="2758" max="2758" width="6.28515625" style="8" customWidth="1"/>
    <col min="2759" max="2760" width="0" style="8" hidden="1" customWidth="1"/>
    <col min="2761" max="2761" width="7.7109375" style="8" customWidth="1"/>
    <col min="2762" max="2762" width="5.42578125" style="8" customWidth="1"/>
    <col min="2763" max="2763" width="17.140625" style="8" customWidth="1"/>
    <col min="2764" max="2764" width="0" style="8" hidden="1" customWidth="1"/>
    <col min="2765" max="3008" width="9.140625" style="8"/>
    <col min="3009" max="3009" width="0" style="8" hidden="1" customWidth="1"/>
    <col min="3010" max="3010" width="45.42578125" style="8" customWidth="1"/>
    <col min="3011" max="3011" width="4.42578125" style="8" customWidth="1"/>
    <col min="3012" max="3013" width="6.42578125" style="8" customWidth="1"/>
    <col min="3014" max="3014" width="6.28515625" style="8" customWidth="1"/>
    <col min="3015" max="3016" width="0" style="8" hidden="1" customWidth="1"/>
    <col min="3017" max="3017" width="7.7109375" style="8" customWidth="1"/>
    <col min="3018" max="3018" width="5.42578125" style="8" customWidth="1"/>
    <col min="3019" max="3019" width="17.140625" style="8" customWidth="1"/>
    <col min="3020" max="3020" width="0" style="8" hidden="1" customWidth="1"/>
    <col min="3021" max="3264" width="9.140625" style="8"/>
    <col min="3265" max="3265" width="0" style="8" hidden="1" customWidth="1"/>
    <col min="3266" max="3266" width="45.42578125" style="8" customWidth="1"/>
    <col min="3267" max="3267" width="4.42578125" style="8" customWidth="1"/>
    <col min="3268" max="3269" width="6.42578125" style="8" customWidth="1"/>
    <col min="3270" max="3270" width="6.28515625" style="8" customWidth="1"/>
    <col min="3271" max="3272" width="0" style="8" hidden="1" customWidth="1"/>
    <col min="3273" max="3273" width="7.7109375" style="8" customWidth="1"/>
    <col min="3274" max="3274" width="5.42578125" style="8" customWidth="1"/>
    <col min="3275" max="3275" width="17.140625" style="8" customWidth="1"/>
    <col min="3276" max="3276" width="0" style="8" hidden="1" customWidth="1"/>
    <col min="3277" max="3520" width="9.140625" style="8"/>
    <col min="3521" max="3521" width="0" style="8" hidden="1" customWidth="1"/>
    <col min="3522" max="3522" width="45.42578125" style="8" customWidth="1"/>
    <col min="3523" max="3523" width="4.42578125" style="8" customWidth="1"/>
    <col min="3524" max="3525" width="6.42578125" style="8" customWidth="1"/>
    <col min="3526" max="3526" width="6.28515625" style="8" customWidth="1"/>
    <col min="3527" max="3528" width="0" style="8" hidden="1" customWidth="1"/>
    <col min="3529" max="3529" width="7.7109375" style="8" customWidth="1"/>
    <col min="3530" max="3530" width="5.42578125" style="8" customWidth="1"/>
    <col min="3531" max="3531" width="17.140625" style="8" customWidth="1"/>
    <col min="3532" max="3532" width="0" style="8" hidden="1" customWidth="1"/>
    <col min="3533" max="3776" width="9.140625" style="8"/>
    <col min="3777" max="3777" width="0" style="8" hidden="1" customWidth="1"/>
    <col min="3778" max="3778" width="45.42578125" style="8" customWidth="1"/>
    <col min="3779" max="3779" width="4.42578125" style="8" customWidth="1"/>
    <col min="3780" max="3781" width="6.42578125" style="8" customWidth="1"/>
    <col min="3782" max="3782" width="6.28515625" style="8" customWidth="1"/>
    <col min="3783" max="3784" width="0" style="8" hidden="1" customWidth="1"/>
    <col min="3785" max="3785" width="7.7109375" style="8" customWidth="1"/>
    <col min="3786" max="3786" width="5.42578125" style="8" customWidth="1"/>
    <col min="3787" max="3787" width="17.140625" style="8" customWidth="1"/>
    <col min="3788" max="3788" width="0" style="8" hidden="1" customWidth="1"/>
    <col min="3789" max="4032" width="9.140625" style="8"/>
    <col min="4033" max="4033" width="0" style="8" hidden="1" customWidth="1"/>
    <col min="4034" max="4034" width="45.42578125" style="8" customWidth="1"/>
    <col min="4035" max="4035" width="4.42578125" style="8" customWidth="1"/>
    <col min="4036" max="4037" width="6.42578125" style="8" customWidth="1"/>
    <col min="4038" max="4038" width="6.28515625" style="8" customWidth="1"/>
    <col min="4039" max="4040" width="0" style="8" hidden="1" customWidth="1"/>
    <col min="4041" max="4041" width="7.7109375" style="8" customWidth="1"/>
    <col min="4042" max="4042" width="5.42578125" style="8" customWidth="1"/>
    <col min="4043" max="4043" width="17.140625" style="8" customWidth="1"/>
    <col min="4044" max="4044" width="0" style="8" hidden="1" customWidth="1"/>
    <col min="4045" max="4288" width="9.140625" style="8"/>
    <col min="4289" max="4289" width="0" style="8" hidden="1" customWidth="1"/>
    <col min="4290" max="4290" width="45.42578125" style="8" customWidth="1"/>
    <col min="4291" max="4291" width="4.42578125" style="8" customWidth="1"/>
    <col min="4292" max="4293" width="6.42578125" style="8" customWidth="1"/>
    <col min="4294" max="4294" width="6.28515625" style="8" customWidth="1"/>
    <col min="4295" max="4296" width="0" style="8" hidden="1" customWidth="1"/>
    <col min="4297" max="4297" width="7.7109375" style="8" customWidth="1"/>
    <col min="4298" max="4298" width="5.42578125" style="8" customWidth="1"/>
    <col min="4299" max="4299" width="17.140625" style="8" customWidth="1"/>
    <col min="4300" max="4300" width="0" style="8" hidden="1" customWidth="1"/>
    <col min="4301" max="4544" width="9.140625" style="8"/>
    <col min="4545" max="4545" width="0" style="8" hidden="1" customWidth="1"/>
    <col min="4546" max="4546" width="45.42578125" style="8" customWidth="1"/>
    <col min="4547" max="4547" width="4.42578125" style="8" customWidth="1"/>
    <col min="4548" max="4549" width="6.42578125" style="8" customWidth="1"/>
    <col min="4550" max="4550" width="6.28515625" style="8" customWidth="1"/>
    <col min="4551" max="4552" width="0" style="8" hidden="1" customWidth="1"/>
    <col min="4553" max="4553" width="7.7109375" style="8" customWidth="1"/>
    <col min="4554" max="4554" width="5.42578125" style="8" customWidth="1"/>
    <col min="4555" max="4555" width="17.140625" style="8" customWidth="1"/>
    <col min="4556" max="4556" width="0" style="8" hidden="1" customWidth="1"/>
    <col min="4557" max="4800" width="9.140625" style="8"/>
    <col min="4801" max="4801" width="0" style="8" hidden="1" customWidth="1"/>
    <col min="4802" max="4802" width="45.42578125" style="8" customWidth="1"/>
    <col min="4803" max="4803" width="4.42578125" style="8" customWidth="1"/>
    <col min="4804" max="4805" width="6.42578125" style="8" customWidth="1"/>
    <col min="4806" max="4806" width="6.28515625" style="8" customWidth="1"/>
    <col min="4807" max="4808" width="0" style="8" hidden="1" customWidth="1"/>
    <col min="4809" max="4809" width="7.7109375" style="8" customWidth="1"/>
    <col min="4810" max="4810" width="5.42578125" style="8" customWidth="1"/>
    <col min="4811" max="4811" width="17.140625" style="8" customWidth="1"/>
    <col min="4812" max="4812" width="0" style="8" hidden="1" customWidth="1"/>
    <col min="4813" max="5056" width="9.140625" style="8"/>
    <col min="5057" max="5057" width="0" style="8" hidden="1" customWidth="1"/>
    <col min="5058" max="5058" width="45.42578125" style="8" customWidth="1"/>
    <col min="5059" max="5059" width="4.42578125" style="8" customWidth="1"/>
    <col min="5060" max="5061" width="6.42578125" style="8" customWidth="1"/>
    <col min="5062" max="5062" width="6.28515625" style="8" customWidth="1"/>
    <col min="5063" max="5064" width="0" style="8" hidden="1" customWidth="1"/>
    <col min="5065" max="5065" width="7.7109375" style="8" customWidth="1"/>
    <col min="5066" max="5066" width="5.42578125" style="8" customWidth="1"/>
    <col min="5067" max="5067" width="17.140625" style="8" customWidth="1"/>
    <col min="5068" max="5068" width="0" style="8" hidden="1" customWidth="1"/>
    <col min="5069" max="5312" width="9.140625" style="8"/>
    <col min="5313" max="5313" width="0" style="8" hidden="1" customWidth="1"/>
    <col min="5314" max="5314" width="45.42578125" style="8" customWidth="1"/>
    <col min="5315" max="5315" width="4.42578125" style="8" customWidth="1"/>
    <col min="5316" max="5317" width="6.42578125" style="8" customWidth="1"/>
    <col min="5318" max="5318" width="6.28515625" style="8" customWidth="1"/>
    <col min="5319" max="5320" width="0" style="8" hidden="1" customWidth="1"/>
    <col min="5321" max="5321" width="7.7109375" style="8" customWidth="1"/>
    <col min="5322" max="5322" width="5.42578125" style="8" customWidth="1"/>
    <col min="5323" max="5323" width="17.140625" style="8" customWidth="1"/>
    <col min="5324" max="5324" width="0" style="8" hidden="1" customWidth="1"/>
    <col min="5325" max="5568" width="9.140625" style="8"/>
    <col min="5569" max="5569" width="0" style="8" hidden="1" customWidth="1"/>
    <col min="5570" max="5570" width="45.42578125" style="8" customWidth="1"/>
    <col min="5571" max="5571" width="4.42578125" style="8" customWidth="1"/>
    <col min="5572" max="5573" width="6.42578125" style="8" customWidth="1"/>
    <col min="5574" max="5574" width="6.28515625" style="8" customWidth="1"/>
    <col min="5575" max="5576" width="0" style="8" hidden="1" customWidth="1"/>
    <col min="5577" max="5577" width="7.7109375" style="8" customWidth="1"/>
    <col min="5578" max="5578" width="5.42578125" style="8" customWidth="1"/>
    <col min="5579" max="5579" width="17.140625" style="8" customWidth="1"/>
    <col min="5580" max="5580" width="0" style="8" hidden="1" customWidth="1"/>
    <col min="5581" max="5824" width="9.140625" style="8"/>
    <col min="5825" max="5825" width="0" style="8" hidden="1" customWidth="1"/>
    <col min="5826" max="5826" width="45.42578125" style="8" customWidth="1"/>
    <col min="5827" max="5827" width="4.42578125" style="8" customWidth="1"/>
    <col min="5828" max="5829" width="6.42578125" style="8" customWidth="1"/>
    <col min="5830" max="5830" width="6.28515625" style="8" customWidth="1"/>
    <col min="5831" max="5832" width="0" style="8" hidden="1" customWidth="1"/>
    <col min="5833" max="5833" width="7.7109375" style="8" customWidth="1"/>
    <col min="5834" max="5834" width="5.42578125" style="8" customWidth="1"/>
    <col min="5835" max="5835" width="17.140625" style="8" customWidth="1"/>
    <col min="5836" max="5836" width="0" style="8" hidden="1" customWidth="1"/>
    <col min="5837" max="6080" width="9.140625" style="8"/>
    <col min="6081" max="6081" width="0" style="8" hidden="1" customWidth="1"/>
    <col min="6082" max="6082" width="45.42578125" style="8" customWidth="1"/>
    <col min="6083" max="6083" width="4.42578125" style="8" customWidth="1"/>
    <col min="6084" max="6085" width="6.42578125" style="8" customWidth="1"/>
    <col min="6086" max="6086" width="6.28515625" style="8" customWidth="1"/>
    <col min="6087" max="6088" width="0" style="8" hidden="1" customWidth="1"/>
    <col min="6089" max="6089" width="7.7109375" style="8" customWidth="1"/>
    <col min="6090" max="6090" width="5.42578125" style="8" customWidth="1"/>
    <col min="6091" max="6091" width="17.140625" style="8" customWidth="1"/>
    <col min="6092" max="6092" width="0" style="8" hidden="1" customWidth="1"/>
    <col min="6093" max="6336" width="9.140625" style="8"/>
    <col min="6337" max="6337" width="0" style="8" hidden="1" customWidth="1"/>
    <col min="6338" max="6338" width="45.42578125" style="8" customWidth="1"/>
    <col min="6339" max="6339" width="4.42578125" style="8" customWidth="1"/>
    <col min="6340" max="6341" width="6.42578125" style="8" customWidth="1"/>
    <col min="6342" max="6342" width="6.28515625" style="8" customWidth="1"/>
    <col min="6343" max="6344" width="0" style="8" hidden="1" customWidth="1"/>
    <col min="6345" max="6345" width="7.7109375" style="8" customWidth="1"/>
    <col min="6346" max="6346" width="5.42578125" style="8" customWidth="1"/>
    <col min="6347" max="6347" width="17.140625" style="8" customWidth="1"/>
    <col min="6348" max="6348" width="0" style="8" hidden="1" customWidth="1"/>
    <col min="6349" max="6592" width="9.140625" style="8"/>
    <col min="6593" max="6593" width="0" style="8" hidden="1" customWidth="1"/>
    <col min="6594" max="6594" width="45.42578125" style="8" customWidth="1"/>
    <col min="6595" max="6595" width="4.42578125" style="8" customWidth="1"/>
    <col min="6596" max="6597" width="6.42578125" style="8" customWidth="1"/>
    <col min="6598" max="6598" width="6.28515625" style="8" customWidth="1"/>
    <col min="6599" max="6600" width="0" style="8" hidden="1" customWidth="1"/>
    <col min="6601" max="6601" width="7.7109375" style="8" customWidth="1"/>
    <col min="6602" max="6602" width="5.42578125" style="8" customWidth="1"/>
    <col min="6603" max="6603" width="17.140625" style="8" customWidth="1"/>
    <col min="6604" max="6604" width="0" style="8" hidden="1" customWidth="1"/>
    <col min="6605" max="6848" width="9.140625" style="8"/>
    <col min="6849" max="6849" width="0" style="8" hidden="1" customWidth="1"/>
    <col min="6850" max="6850" width="45.42578125" style="8" customWidth="1"/>
    <col min="6851" max="6851" width="4.42578125" style="8" customWidth="1"/>
    <col min="6852" max="6853" width="6.42578125" style="8" customWidth="1"/>
    <col min="6854" max="6854" width="6.28515625" style="8" customWidth="1"/>
    <col min="6855" max="6856" width="0" style="8" hidden="1" customWidth="1"/>
    <col min="6857" max="6857" width="7.7109375" style="8" customWidth="1"/>
    <col min="6858" max="6858" width="5.42578125" style="8" customWidth="1"/>
    <col min="6859" max="6859" width="17.140625" style="8" customWidth="1"/>
    <col min="6860" max="6860" width="0" style="8" hidden="1" customWidth="1"/>
    <col min="6861" max="7104" width="9.140625" style="8"/>
    <col min="7105" max="7105" width="0" style="8" hidden="1" customWidth="1"/>
    <col min="7106" max="7106" width="45.42578125" style="8" customWidth="1"/>
    <col min="7107" max="7107" width="4.42578125" style="8" customWidth="1"/>
    <col min="7108" max="7109" width="6.42578125" style="8" customWidth="1"/>
    <col min="7110" max="7110" width="6.28515625" style="8" customWidth="1"/>
    <col min="7111" max="7112" width="0" style="8" hidden="1" customWidth="1"/>
    <col min="7113" max="7113" width="7.7109375" style="8" customWidth="1"/>
    <col min="7114" max="7114" width="5.42578125" style="8" customWidth="1"/>
    <col min="7115" max="7115" width="17.140625" style="8" customWidth="1"/>
    <col min="7116" max="7116" width="0" style="8" hidden="1" customWidth="1"/>
    <col min="7117" max="7360" width="9.140625" style="8"/>
    <col min="7361" max="7361" width="0" style="8" hidden="1" customWidth="1"/>
    <col min="7362" max="7362" width="45.42578125" style="8" customWidth="1"/>
    <col min="7363" max="7363" width="4.42578125" style="8" customWidth="1"/>
    <col min="7364" max="7365" width="6.42578125" style="8" customWidth="1"/>
    <col min="7366" max="7366" width="6.28515625" style="8" customWidth="1"/>
    <col min="7367" max="7368" width="0" style="8" hidden="1" customWidth="1"/>
    <col min="7369" max="7369" width="7.7109375" style="8" customWidth="1"/>
    <col min="7370" max="7370" width="5.42578125" style="8" customWidth="1"/>
    <col min="7371" max="7371" width="17.140625" style="8" customWidth="1"/>
    <col min="7372" max="7372" width="0" style="8" hidden="1" customWidth="1"/>
    <col min="7373" max="7616" width="9.140625" style="8"/>
    <col min="7617" max="7617" width="0" style="8" hidden="1" customWidth="1"/>
    <col min="7618" max="7618" width="45.42578125" style="8" customWidth="1"/>
    <col min="7619" max="7619" width="4.42578125" style="8" customWidth="1"/>
    <col min="7620" max="7621" width="6.42578125" style="8" customWidth="1"/>
    <col min="7622" max="7622" width="6.28515625" style="8" customWidth="1"/>
    <col min="7623" max="7624" width="0" style="8" hidden="1" customWidth="1"/>
    <col min="7625" max="7625" width="7.7109375" style="8" customWidth="1"/>
    <col min="7626" max="7626" width="5.42578125" style="8" customWidth="1"/>
    <col min="7627" max="7627" width="17.140625" style="8" customWidth="1"/>
    <col min="7628" max="7628" width="0" style="8" hidden="1" customWidth="1"/>
    <col min="7629" max="7872" width="9.140625" style="8"/>
    <col min="7873" max="7873" width="0" style="8" hidden="1" customWidth="1"/>
    <col min="7874" max="7874" width="45.42578125" style="8" customWidth="1"/>
    <col min="7875" max="7875" width="4.42578125" style="8" customWidth="1"/>
    <col min="7876" max="7877" width="6.42578125" style="8" customWidth="1"/>
    <col min="7878" max="7878" width="6.28515625" style="8" customWidth="1"/>
    <col min="7879" max="7880" width="0" style="8" hidden="1" customWidth="1"/>
    <col min="7881" max="7881" width="7.7109375" style="8" customWidth="1"/>
    <col min="7882" max="7882" width="5.42578125" style="8" customWidth="1"/>
    <col min="7883" max="7883" width="17.140625" style="8" customWidth="1"/>
    <col min="7884" max="7884" width="0" style="8" hidden="1" customWidth="1"/>
    <col min="7885" max="8128" width="9.140625" style="8"/>
    <col min="8129" max="8129" width="0" style="8" hidden="1" customWidth="1"/>
    <col min="8130" max="8130" width="45.42578125" style="8" customWidth="1"/>
    <col min="8131" max="8131" width="4.42578125" style="8" customWidth="1"/>
    <col min="8132" max="8133" width="6.42578125" style="8" customWidth="1"/>
    <col min="8134" max="8134" width="6.28515625" style="8" customWidth="1"/>
    <col min="8135" max="8136" width="0" style="8" hidden="1" customWidth="1"/>
    <col min="8137" max="8137" width="7.7109375" style="8" customWidth="1"/>
    <col min="8138" max="8138" width="5.42578125" style="8" customWidth="1"/>
    <col min="8139" max="8139" width="17.140625" style="8" customWidth="1"/>
    <col min="8140" max="8140" width="0" style="8" hidden="1" customWidth="1"/>
    <col min="8141" max="8384" width="9.140625" style="8"/>
    <col min="8385" max="8385" width="0" style="8" hidden="1" customWidth="1"/>
    <col min="8386" max="8386" width="45.42578125" style="8" customWidth="1"/>
    <col min="8387" max="8387" width="4.42578125" style="8" customWidth="1"/>
    <col min="8388" max="8389" width="6.42578125" style="8" customWidth="1"/>
    <col min="8390" max="8390" width="6.28515625" style="8" customWidth="1"/>
    <col min="8391" max="8392" width="0" style="8" hidden="1" customWidth="1"/>
    <col min="8393" max="8393" width="7.7109375" style="8" customWidth="1"/>
    <col min="8394" max="8394" width="5.42578125" style="8" customWidth="1"/>
    <col min="8395" max="8395" width="17.140625" style="8" customWidth="1"/>
    <col min="8396" max="8396" width="0" style="8" hidden="1" customWidth="1"/>
    <col min="8397" max="8640" width="9.140625" style="8"/>
    <col min="8641" max="8641" width="0" style="8" hidden="1" customWidth="1"/>
    <col min="8642" max="8642" width="45.42578125" style="8" customWidth="1"/>
    <col min="8643" max="8643" width="4.42578125" style="8" customWidth="1"/>
    <col min="8644" max="8645" width="6.42578125" style="8" customWidth="1"/>
    <col min="8646" max="8646" width="6.28515625" style="8" customWidth="1"/>
    <col min="8647" max="8648" width="0" style="8" hidden="1" customWidth="1"/>
    <col min="8649" max="8649" width="7.7109375" style="8" customWidth="1"/>
    <col min="8650" max="8650" width="5.42578125" style="8" customWidth="1"/>
    <col min="8651" max="8651" width="17.140625" style="8" customWidth="1"/>
    <col min="8652" max="8652" width="0" style="8" hidden="1" customWidth="1"/>
    <col min="8653" max="8896" width="9.140625" style="8"/>
    <col min="8897" max="8897" width="0" style="8" hidden="1" customWidth="1"/>
    <col min="8898" max="8898" width="45.42578125" style="8" customWidth="1"/>
    <col min="8899" max="8899" width="4.42578125" style="8" customWidth="1"/>
    <col min="8900" max="8901" width="6.42578125" style="8" customWidth="1"/>
    <col min="8902" max="8902" width="6.28515625" style="8" customWidth="1"/>
    <col min="8903" max="8904" width="0" style="8" hidden="1" customWidth="1"/>
    <col min="8905" max="8905" width="7.7109375" style="8" customWidth="1"/>
    <col min="8906" max="8906" width="5.42578125" style="8" customWidth="1"/>
    <col min="8907" max="8907" width="17.140625" style="8" customWidth="1"/>
    <col min="8908" max="8908" width="0" style="8" hidden="1" customWidth="1"/>
    <col min="8909" max="9152" width="9.140625" style="8"/>
    <col min="9153" max="9153" width="0" style="8" hidden="1" customWidth="1"/>
    <col min="9154" max="9154" width="45.42578125" style="8" customWidth="1"/>
    <col min="9155" max="9155" width="4.42578125" style="8" customWidth="1"/>
    <col min="9156" max="9157" width="6.42578125" style="8" customWidth="1"/>
    <col min="9158" max="9158" width="6.28515625" style="8" customWidth="1"/>
    <col min="9159" max="9160" width="0" style="8" hidden="1" customWidth="1"/>
    <col min="9161" max="9161" width="7.7109375" style="8" customWidth="1"/>
    <col min="9162" max="9162" width="5.42578125" style="8" customWidth="1"/>
    <col min="9163" max="9163" width="17.140625" style="8" customWidth="1"/>
    <col min="9164" max="9164" width="0" style="8" hidden="1" customWidth="1"/>
    <col min="9165" max="9408" width="9.140625" style="8"/>
    <col min="9409" max="9409" width="0" style="8" hidden="1" customWidth="1"/>
    <col min="9410" max="9410" width="45.42578125" style="8" customWidth="1"/>
    <col min="9411" max="9411" width="4.42578125" style="8" customWidth="1"/>
    <col min="9412" max="9413" width="6.42578125" style="8" customWidth="1"/>
    <col min="9414" max="9414" width="6.28515625" style="8" customWidth="1"/>
    <col min="9415" max="9416" width="0" style="8" hidden="1" customWidth="1"/>
    <col min="9417" max="9417" width="7.7109375" style="8" customWidth="1"/>
    <col min="9418" max="9418" width="5.42578125" style="8" customWidth="1"/>
    <col min="9419" max="9419" width="17.140625" style="8" customWidth="1"/>
    <col min="9420" max="9420" width="0" style="8" hidden="1" customWidth="1"/>
    <col min="9421" max="9664" width="9.140625" style="8"/>
    <col min="9665" max="9665" width="0" style="8" hidden="1" customWidth="1"/>
    <col min="9666" max="9666" width="45.42578125" style="8" customWidth="1"/>
    <col min="9667" max="9667" width="4.42578125" style="8" customWidth="1"/>
    <col min="9668" max="9669" width="6.42578125" style="8" customWidth="1"/>
    <col min="9670" max="9670" width="6.28515625" style="8" customWidth="1"/>
    <col min="9671" max="9672" width="0" style="8" hidden="1" customWidth="1"/>
    <col min="9673" max="9673" width="7.7109375" style="8" customWidth="1"/>
    <col min="9674" max="9674" width="5.42578125" style="8" customWidth="1"/>
    <col min="9675" max="9675" width="17.140625" style="8" customWidth="1"/>
    <col min="9676" max="9676" width="0" style="8" hidden="1" customWidth="1"/>
    <col min="9677" max="9920" width="9.140625" style="8"/>
    <col min="9921" max="9921" width="0" style="8" hidden="1" customWidth="1"/>
    <col min="9922" max="9922" width="45.42578125" style="8" customWidth="1"/>
    <col min="9923" max="9923" width="4.42578125" style="8" customWidth="1"/>
    <col min="9924" max="9925" width="6.42578125" style="8" customWidth="1"/>
    <col min="9926" max="9926" width="6.28515625" style="8" customWidth="1"/>
    <col min="9927" max="9928" width="0" style="8" hidden="1" customWidth="1"/>
    <col min="9929" max="9929" width="7.7109375" style="8" customWidth="1"/>
    <col min="9930" max="9930" width="5.42578125" style="8" customWidth="1"/>
    <col min="9931" max="9931" width="17.140625" style="8" customWidth="1"/>
    <col min="9932" max="9932" width="0" style="8" hidden="1" customWidth="1"/>
    <col min="9933" max="10176" width="9.140625" style="8"/>
    <col min="10177" max="10177" width="0" style="8" hidden="1" customWidth="1"/>
    <col min="10178" max="10178" width="45.42578125" style="8" customWidth="1"/>
    <col min="10179" max="10179" width="4.42578125" style="8" customWidth="1"/>
    <col min="10180" max="10181" width="6.42578125" style="8" customWidth="1"/>
    <col min="10182" max="10182" width="6.28515625" style="8" customWidth="1"/>
    <col min="10183" max="10184" width="0" style="8" hidden="1" customWidth="1"/>
    <col min="10185" max="10185" width="7.7109375" style="8" customWidth="1"/>
    <col min="10186" max="10186" width="5.42578125" style="8" customWidth="1"/>
    <col min="10187" max="10187" width="17.140625" style="8" customWidth="1"/>
    <col min="10188" max="10188" width="0" style="8" hidden="1" customWidth="1"/>
    <col min="10189" max="10432" width="9.140625" style="8"/>
    <col min="10433" max="10433" width="0" style="8" hidden="1" customWidth="1"/>
    <col min="10434" max="10434" width="45.42578125" style="8" customWidth="1"/>
    <col min="10435" max="10435" width="4.42578125" style="8" customWidth="1"/>
    <col min="10436" max="10437" width="6.42578125" style="8" customWidth="1"/>
    <col min="10438" max="10438" width="6.28515625" style="8" customWidth="1"/>
    <col min="10439" max="10440" width="0" style="8" hidden="1" customWidth="1"/>
    <col min="10441" max="10441" width="7.7109375" style="8" customWidth="1"/>
    <col min="10442" max="10442" width="5.42578125" style="8" customWidth="1"/>
    <col min="10443" max="10443" width="17.140625" style="8" customWidth="1"/>
    <col min="10444" max="10444" width="0" style="8" hidden="1" customWidth="1"/>
    <col min="10445" max="10688" width="9.140625" style="8"/>
    <col min="10689" max="10689" width="0" style="8" hidden="1" customWidth="1"/>
    <col min="10690" max="10690" width="45.42578125" style="8" customWidth="1"/>
    <col min="10691" max="10691" width="4.42578125" style="8" customWidth="1"/>
    <col min="10692" max="10693" width="6.42578125" style="8" customWidth="1"/>
    <col min="10694" max="10694" width="6.28515625" style="8" customWidth="1"/>
    <col min="10695" max="10696" width="0" style="8" hidden="1" customWidth="1"/>
    <col min="10697" max="10697" width="7.7109375" style="8" customWidth="1"/>
    <col min="10698" max="10698" width="5.42578125" style="8" customWidth="1"/>
    <col min="10699" max="10699" width="17.140625" style="8" customWidth="1"/>
    <col min="10700" max="10700" width="0" style="8" hidden="1" customWidth="1"/>
    <col min="10701" max="10944" width="9.140625" style="8"/>
    <col min="10945" max="10945" width="0" style="8" hidden="1" customWidth="1"/>
    <col min="10946" max="10946" width="45.42578125" style="8" customWidth="1"/>
    <col min="10947" max="10947" width="4.42578125" style="8" customWidth="1"/>
    <col min="10948" max="10949" width="6.42578125" style="8" customWidth="1"/>
    <col min="10950" max="10950" width="6.28515625" style="8" customWidth="1"/>
    <col min="10951" max="10952" width="0" style="8" hidden="1" customWidth="1"/>
    <col min="10953" max="10953" width="7.7109375" style="8" customWidth="1"/>
    <col min="10954" max="10954" width="5.42578125" style="8" customWidth="1"/>
    <col min="10955" max="10955" width="17.140625" style="8" customWidth="1"/>
    <col min="10956" max="10956" width="0" style="8" hidden="1" customWidth="1"/>
    <col min="10957" max="11200" width="9.140625" style="8"/>
    <col min="11201" max="11201" width="0" style="8" hidden="1" customWidth="1"/>
    <col min="11202" max="11202" width="45.42578125" style="8" customWidth="1"/>
    <col min="11203" max="11203" width="4.42578125" style="8" customWidth="1"/>
    <col min="11204" max="11205" width="6.42578125" style="8" customWidth="1"/>
    <col min="11206" max="11206" width="6.28515625" style="8" customWidth="1"/>
    <col min="11207" max="11208" width="0" style="8" hidden="1" customWidth="1"/>
    <col min="11209" max="11209" width="7.7109375" style="8" customWidth="1"/>
    <col min="11210" max="11210" width="5.42578125" style="8" customWidth="1"/>
    <col min="11211" max="11211" width="17.140625" style="8" customWidth="1"/>
    <col min="11212" max="11212" width="0" style="8" hidden="1" customWidth="1"/>
    <col min="11213" max="11456" width="9.140625" style="8"/>
    <col min="11457" max="11457" width="0" style="8" hidden="1" customWidth="1"/>
    <col min="11458" max="11458" width="45.42578125" style="8" customWidth="1"/>
    <col min="11459" max="11459" width="4.42578125" style="8" customWidth="1"/>
    <col min="11460" max="11461" width="6.42578125" style="8" customWidth="1"/>
    <col min="11462" max="11462" width="6.28515625" style="8" customWidth="1"/>
    <col min="11463" max="11464" width="0" style="8" hidden="1" customWidth="1"/>
    <col min="11465" max="11465" width="7.7109375" style="8" customWidth="1"/>
    <col min="11466" max="11466" width="5.42578125" style="8" customWidth="1"/>
    <col min="11467" max="11467" width="17.140625" style="8" customWidth="1"/>
    <col min="11468" max="11468" width="0" style="8" hidden="1" customWidth="1"/>
    <col min="11469" max="11712" width="9.140625" style="8"/>
    <col min="11713" max="11713" width="0" style="8" hidden="1" customWidth="1"/>
    <col min="11714" max="11714" width="45.42578125" style="8" customWidth="1"/>
    <col min="11715" max="11715" width="4.42578125" style="8" customWidth="1"/>
    <col min="11716" max="11717" width="6.42578125" style="8" customWidth="1"/>
    <col min="11718" max="11718" width="6.28515625" style="8" customWidth="1"/>
    <col min="11719" max="11720" width="0" style="8" hidden="1" customWidth="1"/>
    <col min="11721" max="11721" width="7.7109375" style="8" customWidth="1"/>
    <col min="11722" max="11722" width="5.42578125" style="8" customWidth="1"/>
    <col min="11723" max="11723" width="17.140625" style="8" customWidth="1"/>
    <col min="11724" max="11724" width="0" style="8" hidden="1" customWidth="1"/>
    <col min="11725" max="11968" width="9.140625" style="8"/>
    <col min="11969" max="11969" width="0" style="8" hidden="1" customWidth="1"/>
    <col min="11970" max="11970" width="45.42578125" style="8" customWidth="1"/>
    <col min="11971" max="11971" width="4.42578125" style="8" customWidth="1"/>
    <col min="11972" max="11973" width="6.42578125" style="8" customWidth="1"/>
    <col min="11974" max="11974" width="6.28515625" style="8" customWidth="1"/>
    <col min="11975" max="11976" width="0" style="8" hidden="1" customWidth="1"/>
    <col min="11977" max="11977" width="7.7109375" style="8" customWidth="1"/>
    <col min="11978" max="11978" width="5.42578125" style="8" customWidth="1"/>
    <col min="11979" max="11979" width="17.140625" style="8" customWidth="1"/>
    <col min="11980" max="11980" width="0" style="8" hidden="1" customWidth="1"/>
    <col min="11981" max="12224" width="9.140625" style="8"/>
    <col min="12225" max="12225" width="0" style="8" hidden="1" customWidth="1"/>
    <col min="12226" max="12226" width="45.42578125" style="8" customWidth="1"/>
    <col min="12227" max="12227" width="4.42578125" style="8" customWidth="1"/>
    <col min="12228" max="12229" width="6.42578125" style="8" customWidth="1"/>
    <col min="12230" max="12230" width="6.28515625" style="8" customWidth="1"/>
    <col min="12231" max="12232" width="0" style="8" hidden="1" customWidth="1"/>
    <col min="12233" max="12233" width="7.7109375" style="8" customWidth="1"/>
    <col min="12234" max="12234" width="5.42578125" style="8" customWidth="1"/>
    <col min="12235" max="12235" width="17.140625" style="8" customWidth="1"/>
    <col min="12236" max="12236" width="0" style="8" hidden="1" customWidth="1"/>
    <col min="12237" max="12480" width="9.140625" style="8"/>
    <col min="12481" max="12481" width="0" style="8" hidden="1" customWidth="1"/>
    <col min="12482" max="12482" width="45.42578125" style="8" customWidth="1"/>
    <col min="12483" max="12483" width="4.42578125" style="8" customWidth="1"/>
    <col min="12484" max="12485" width="6.42578125" style="8" customWidth="1"/>
    <col min="12486" max="12486" width="6.28515625" style="8" customWidth="1"/>
    <col min="12487" max="12488" width="0" style="8" hidden="1" customWidth="1"/>
    <col min="12489" max="12489" width="7.7109375" style="8" customWidth="1"/>
    <col min="12490" max="12490" width="5.42578125" style="8" customWidth="1"/>
    <col min="12491" max="12491" width="17.140625" style="8" customWidth="1"/>
    <col min="12492" max="12492" width="0" style="8" hidden="1" customWidth="1"/>
    <col min="12493" max="12736" width="9.140625" style="8"/>
    <col min="12737" max="12737" width="0" style="8" hidden="1" customWidth="1"/>
    <col min="12738" max="12738" width="45.42578125" style="8" customWidth="1"/>
    <col min="12739" max="12739" width="4.42578125" style="8" customWidth="1"/>
    <col min="12740" max="12741" width="6.42578125" style="8" customWidth="1"/>
    <col min="12742" max="12742" width="6.28515625" style="8" customWidth="1"/>
    <col min="12743" max="12744" width="0" style="8" hidden="1" customWidth="1"/>
    <col min="12745" max="12745" width="7.7109375" style="8" customWidth="1"/>
    <col min="12746" max="12746" width="5.42578125" style="8" customWidth="1"/>
    <col min="12747" max="12747" width="17.140625" style="8" customWidth="1"/>
    <col min="12748" max="12748" width="0" style="8" hidden="1" customWidth="1"/>
    <col min="12749" max="12992" width="9.140625" style="8"/>
    <col min="12993" max="12993" width="0" style="8" hidden="1" customWidth="1"/>
    <col min="12994" max="12994" width="45.42578125" style="8" customWidth="1"/>
    <col min="12995" max="12995" width="4.42578125" style="8" customWidth="1"/>
    <col min="12996" max="12997" width="6.42578125" style="8" customWidth="1"/>
    <col min="12998" max="12998" width="6.28515625" style="8" customWidth="1"/>
    <col min="12999" max="13000" width="0" style="8" hidden="1" customWidth="1"/>
    <col min="13001" max="13001" width="7.7109375" style="8" customWidth="1"/>
    <col min="13002" max="13002" width="5.42578125" style="8" customWidth="1"/>
    <col min="13003" max="13003" width="17.140625" style="8" customWidth="1"/>
    <col min="13004" max="13004" width="0" style="8" hidden="1" customWidth="1"/>
    <col min="13005" max="13248" width="9.140625" style="8"/>
    <col min="13249" max="13249" width="0" style="8" hidden="1" customWidth="1"/>
    <col min="13250" max="13250" width="45.42578125" style="8" customWidth="1"/>
    <col min="13251" max="13251" width="4.42578125" style="8" customWidth="1"/>
    <col min="13252" max="13253" width="6.42578125" style="8" customWidth="1"/>
    <col min="13254" max="13254" width="6.28515625" style="8" customWidth="1"/>
    <col min="13255" max="13256" width="0" style="8" hidden="1" customWidth="1"/>
    <col min="13257" max="13257" width="7.7109375" style="8" customWidth="1"/>
    <col min="13258" max="13258" width="5.42578125" style="8" customWidth="1"/>
    <col min="13259" max="13259" width="17.140625" style="8" customWidth="1"/>
    <col min="13260" max="13260" width="0" style="8" hidden="1" customWidth="1"/>
    <col min="13261" max="13504" width="9.140625" style="8"/>
    <col min="13505" max="13505" width="0" style="8" hidden="1" customWidth="1"/>
    <col min="13506" max="13506" width="45.42578125" style="8" customWidth="1"/>
    <col min="13507" max="13507" width="4.42578125" style="8" customWidth="1"/>
    <col min="13508" max="13509" width="6.42578125" style="8" customWidth="1"/>
    <col min="13510" max="13510" width="6.28515625" style="8" customWidth="1"/>
    <col min="13511" max="13512" width="0" style="8" hidden="1" customWidth="1"/>
    <col min="13513" max="13513" width="7.7109375" style="8" customWidth="1"/>
    <col min="13514" max="13514" width="5.42578125" style="8" customWidth="1"/>
    <col min="13515" max="13515" width="17.140625" style="8" customWidth="1"/>
    <col min="13516" max="13516" width="0" style="8" hidden="1" customWidth="1"/>
    <col min="13517" max="13760" width="9.140625" style="8"/>
    <col min="13761" max="13761" width="0" style="8" hidden="1" customWidth="1"/>
    <col min="13762" max="13762" width="45.42578125" style="8" customWidth="1"/>
    <col min="13763" max="13763" width="4.42578125" style="8" customWidth="1"/>
    <col min="13764" max="13765" width="6.42578125" style="8" customWidth="1"/>
    <col min="13766" max="13766" width="6.28515625" style="8" customWidth="1"/>
    <col min="13767" max="13768" width="0" style="8" hidden="1" customWidth="1"/>
    <col min="13769" max="13769" width="7.7109375" style="8" customWidth="1"/>
    <col min="13770" max="13770" width="5.42578125" style="8" customWidth="1"/>
    <col min="13771" max="13771" width="17.140625" style="8" customWidth="1"/>
    <col min="13772" max="13772" width="0" style="8" hidden="1" customWidth="1"/>
    <col min="13773" max="14016" width="9.140625" style="8"/>
    <col min="14017" max="14017" width="0" style="8" hidden="1" customWidth="1"/>
    <col min="14018" max="14018" width="45.42578125" style="8" customWidth="1"/>
    <col min="14019" max="14019" width="4.42578125" style="8" customWidth="1"/>
    <col min="14020" max="14021" width="6.42578125" style="8" customWidth="1"/>
    <col min="14022" max="14022" width="6.28515625" style="8" customWidth="1"/>
    <col min="14023" max="14024" width="0" style="8" hidden="1" customWidth="1"/>
    <col min="14025" max="14025" width="7.7109375" style="8" customWidth="1"/>
    <col min="14026" max="14026" width="5.42578125" style="8" customWidth="1"/>
    <col min="14027" max="14027" width="17.140625" style="8" customWidth="1"/>
    <col min="14028" max="14028" width="0" style="8" hidden="1" customWidth="1"/>
    <col min="14029" max="14272" width="9.140625" style="8"/>
    <col min="14273" max="14273" width="0" style="8" hidden="1" customWidth="1"/>
    <col min="14274" max="14274" width="45.42578125" style="8" customWidth="1"/>
    <col min="14275" max="14275" width="4.42578125" style="8" customWidth="1"/>
    <col min="14276" max="14277" width="6.42578125" style="8" customWidth="1"/>
    <col min="14278" max="14278" width="6.28515625" style="8" customWidth="1"/>
    <col min="14279" max="14280" width="0" style="8" hidden="1" customWidth="1"/>
    <col min="14281" max="14281" width="7.7109375" style="8" customWidth="1"/>
    <col min="14282" max="14282" width="5.42578125" style="8" customWidth="1"/>
    <col min="14283" max="14283" width="17.140625" style="8" customWidth="1"/>
    <col min="14284" max="14284" width="0" style="8" hidden="1" customWidth="1"/>
    <col min="14285" max="14528" width="9.140625" style="8"/>
    <col min="14529" max="14529" width="0" style="8" hidden="1" customWidth="1"/>
    <col min="14530" max="14530" width="45.42578125" style="8" customWidth="1"/>
    <col min="14531" max="14531" width="4.42578125" style="8" customWidth="1"/>
    <col min="14532" max="14533" width="6.42578125" style="8" customWidth="1"/>
    <col min="14534" max="14534" width="6.28515625" style="8" customWidth="1"/>
    <col min="14535" max="14536" width="0" style="8" hidden="1" customWidth="1"/>
    <col min="14537" max="14537" width="7.7109375" style="8" customWidth="1"/>
    <col min="14538" max="14538" width="5.42578125" style="8" customWidth="1"/>
    <col min="14539" max="14539" width="17.140625" style="8" customWidth="1"/>
    <col min="14540" max="14540" width="0" style="8" hidden="1" customWidth="1"/>
    <col min="14541" max="14784" width="9.140625" style="8"/>
    <col min="14785" max="14785" width="0" style="8" hidden="1" customWidth="1"/>
    <col min="14786" max="14786" width="45.42578125" style="8" customWidth="1"/>
    <col min="14787" max="14787" width="4.42578125" style="8" customWidth="1"/>
    <col min="14788" max="14789" width="6.42578125" style="8" customWidth="1"/>
    <col min="14790" max="14790" width="6.28515625" style="8" customWidth="1"/>
    <col min="14791" max="14792" width="0" style="8" hidden="1" customWidth="1"/>
    <col min="14793" max="14793" width="7.7109375" style="8" customWidth="1"/>
    <col min="14794" max="14794" width="5.42578125" style="8" customWidth="1"/>
    <col min="14795" max="14795" width="17.140625" style="8" customWidth="1"/>
    <col min="14796" max="14796" width="0" style="8" hidden="1" customWidth="1"/>
    <col min="14797" max="15040" width="9.140625" style="8"/>
    <col min="15041" max="15041" width="0" style="8" hidden="1" customWidth="1"/>
    <col min="15042" max="15042" width="45.42578125" style="8" customWidth="1"/>
    <col min="15043" max="15043" width="4.42578125" style="8" customWidth="1"/>
    <col min="15044" max="15045" width="6.42578125" style="8" customWidth="1"/>
    <col min="15046" max="15046" width="6.28515625" style="8" customWidth="1"/>
    <col min="15047" max="15048" width="0" style="8" hidden="1" customWidth="1"/>
    <col min="15049" max="15049" width="7.7109375" style="8" customWidth="1"/>
    <col min="15050" max="15050" width="5.42578125" style="8" customWidth="1"/>
    <col min="15051" max="15051" width="17.140625" style="8" customWidth="1"/>
    <col min="15052" max="15052" width="0" style="8" hidden="1" customWidth="1"/>
    <col min="15053" max="15296" width="9.140625" style="8"/>
    <col min="15297" max="15297" width="0" style="8" hidden="1" customWidth="1"/>
    <col min="15298" max="15298" width="45.42578125" style="8" customWidth="1"/>
    <col min="15299" max="15299" width="4.42578125" style="8" customWidth="1"/>
    <col min="15300" max="15301" width="6.42578125" style="8" customWidth="1"/>
    <col min="15302" max="15302" width="6.28515625" style="8" customWidth="1"/>
    <col min="15303" max="15304" width="0" style="8" hidden="1" customWidth="1"/>
    <col min="15305" max="15305" width="7.7109375" style="8" customWidth="1"/>
    <col min="15306" max="15306" width="5.42578125" style="8" customWidth="1"/>
    <col min="15307" max="15307" width="17.140625" style="8" customWidth="1"/>
    <col min="15308" max="15308" width="0" style="8" hidden="1" customWidth="1"/>
    <col min="15309" max="15552" width="9.140625" style="8"/>
    <col min="15553" max="15553" width="0" style="8" hidden="1" customWidth="1"/>
    <col min="15554" max="15554" width="45.42578125" style="8" customWidth="1"/>
    <col min="15555" max="15555" width="4.42578125" style="8" customWidth="1"/>
    <col min="15556" max="15557" width="6.42578125" style="8" customWidth="1"/>
    <col min="15558" max="15558" width="6.28515625" style="8" customWidth="1"/>
    <col min="15559" max="15560" width="0" style="8" hidden="1" customWidth="1"/>
    <col min="15561" max="15561" width="7.7109375" style="8" customWidth="1"/>
    <col min="15562" max="15562" width="5.42578125" style="8" customWidth="1"/>
    <col min="15563" max="15563" width="17.140625" style="8" customWidth="1"/>
    <col min="15564" max="15564" width="0" style="8" hidden="1" customWidth="1"/>
    <col min="15565" max="15808" width="9.140625" style="8"/>
    <col min="15809" max="15809" width="0" style="8" hidden="1" customWidth="1"/>
    <col min="15810" max="15810" width="45.42578125" style="8" customWidth="1"/>
    <col min="15811" max="15811" width="4.42578125" style="8" customWidth="1"/>
    <col min="15812" max="15813" width="6.42578125" style="8" customWidth="1"/>
    <col min="15814" max="15814" width="6.28515625" style="8" customWidth="1"/>
    <col min="15815" max="15816" width="0" style="8" hidden="1" customWidth="1"/>
    <col min="15817" max="15817" width="7.7109375" style="8" customWidth="1"/>
    <col min="15818" max="15818" width="5.42578125" style="8" customWidth="1"/>
    <col min="15819" max="15819" width="17.140625" style="8" customWidth="1"/>
    <col min="15820" max="15820" width="0" style="8" hidden="1" customWidth="1"/>
    <col min="15821" max="16064" width="9.140625" style="8"/>
    <col min="16065" max="16065" width="0" style="8" hidden="1" customWidth="1"/>
    <col min="16066" max="16066" width="45.42578125" style="8" customWidth="1"/>
    <col min="16067" max="16067" width="4.42578125" style="8" customWidth="1"/>
    <col min="16068" max="16069" width="6.42578125" style="8" customWidth="1"/>
    <col min="16070" max="16070" width="6.28515625" style="8" customWidth="1"/>
    <col min="16071" max="16072" width="0" style="8" hidden="1" customWidth="1"/>
    <col min="16073" max="16073" width="7.7109375" style="8" customWidth="1"/>
    <col min="16074" max="16074" width="5.42578125" style="8" customWidth="1"/>
    <col min="16075" max="16075" width="17.140625" style="8" customWidth="1"/>
    <col min="16076" max="16076" width="0" style="8" hidden="1" customWidth="1"/>
    <col min="16077" max="16320" width="9.140625" style="8"/>
    <col min="16321" max="16358" width="9.140625" style="8" customWidth="1"/>
    <col min="16359" max="16384" width="9.140625" style="8"/>
  </cols>
  <sheetData>
    <row r="1" spans="1:16" ht="15.75" x14ac:dyDescent="0.2">
      <c r="G1" s="96" t="s">
        <v>83</v>
      </c>
      <c r="H1" s="96"/>
      <c r="I1" s="96"/>
      <c r="J1" s="96"/>
      <c r="K1" s="47"/>
      <c r="L1" s="47"/>
      <c r="M1" s="47"/>
      <c r="N1" s="47"/>
      <c r="O1" s="47"/>
      <c r="P1" s="47"/>
    </row>
    <row r="2" spans="1:16" ht="15" customHeight="1" x14ac:dyDescent="0.2">
      <c r="G2" s="97" t="s">
        <v>51</v>
      </c>
      <c r="H2" s="97"/>
      <c r="I2" s="97"/>
      <c r="J2" s="97"/>
      <c r="K2" s="46"/>
      <c r="L2" s="46"/>
      <c r="M2" s="46"/>
      <c r="N2" s="46"/>
      <c r="O2" s="46"/>
      <c r="P2" s="46"/>
    </row>
    <row r="3" spans="1:16" ht="15" customHeight="1" x14ac:dyDescent="0.2">
      <c r="G3" s="97" t="str">
        <f>Решение!A9</f>
        <v>от 14.03.2024 года №4-157</v>
      </c>
      <c r="H3" s="97"/>
      <c r="I3" s="97"/>
      <c r="J3" s="97"/>
      <c r="K3" s="46"/>
      <c r="L3" s="46"/>
      <c r="M3" s="46"/>
      <c r="N3" s="46"/>
      <c r="O3" s="46"/>
      <c r="P3" s="46"/>
    </row>
    <row r="4" spans="1:16" ht="60" customHeight="1" x14ac:dyDescent="0.2">
      <c r="G4" s="97" t="str">
        <f>Решение!A11</f>
        <v>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</v>
      </c>
      <c r="H4" s="97"/>
      <c r="I4" s="97"/>
      <c r="J4" s="97"/>
      <c r="K4" s="46"/>
      <c r="L4" s="46"/>
      <c r="M4" s="46"/>
      <c r="N4" s="46"/>
      <c r="O4" s="46"/>
      <c r="P4" s="46"/>
    </row>
    <row r="5" spans="1:16" ht="4.5" customHeight="1" x14ac:dyDescent="0.25">
      <c r="G5" s="97"/>
      <c r="H5" s="97"/>
      <c r="I5" s="97"/>
      <c r="J5" s="97"/>
      <c r="K5" s="45"/>
      <c r="L5" s="44"/>
      <c r="M5" s="44"/>
      <c r="N5" s="44"/>
      <c r="O5" s="44"/>
      <c r="P5" s="44"/>
    </row>
    <row r="6" spans="1:16" ht="15" customHeight="1" x14ac:dyDescent="0.2">
      <c r="G6" s="97" t="s">
        <v>265</v>
      </c>
      <c r="H6" s="97"/>
      <c r="I6" s="97"/>
      <c r="J6" s="97"/>
      <c r="K6" s="46"/>
      <c r="L6" s="46"/>
      <c r="M6" s="46"/>
      <c r="N6" s="46"/>
      <c r="O6" s="46"/>
      <c r="P6" s="46"/>
    </row>
    <row r="7" spans="1:16" ht="15" customHeight="1" x14ac:dyDescent="0.2">
      <c r="G7" s="97" t="s">
        <v>51</v>
      </c>
      <c r="H7" s="97"/>
      <c r="I7" s="97"/>
      <c r="J7" s="97"/>
      <c r="K7" s="46"/>
      <c r="L7" s="46"/>
      <c r="M7" s="46"/>
      <c r="N7" s="46"/>
      <c r="O7" s="46"/>
      <c r="P7" s="46"/>
    </row>
    <row r="8" spans="1:16" ht="15" customHeight="1" x14ac:dyDescent="0.2">
      <c r="G8" s="97" t="s">
        <v>262</v>
      </c>
      <c r="H8" s="97"/>
      <c r="I8" s="97"/>
      <c r="J8" s="97"/>
      <c r="K8" s="46"/>
      <c r="L8" s="46"/>
      <c r="M8" s="46"/>
      <c r="N8" s="46"/>
      <c r="O8" s="46"/>
      <c r="P8" s="46"/>
    </row>
    <row r="9" spans="1:16" ht="57" customHeight="1" x14ac:dyDescent="0.2">
      <c r="G9" s="97" t="s">
        <v>261</v>
      </c>
      <c r="H9" s="97"/>
      <c r="I9" s="97"/>
      <c r="J9" s="97"/>
      <c r="K9" s="46"/>
      <c r="L9" s="46"/>
      <c r="M9" s="46"/>
      <c r="N9" s="46"/>
      <c r="O9" s="46"/>
      <c r="P9" s="46"/>
    </row>
    <row r="10" spans="1:16" ht="4.5" customHeight="1" x14ac:dyDescent="0.2"/>
    <row r="12" spans="1:16" ht="41.25" customHeight="1" x14ac:dyDescent="0.2">
      <c r="A12" s="98" t="s">
        <v>266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6" ht="15.75" x14ac:dyDescent="0.25">
      <c r="A13" s="1"/>
      <c r="B13" s="1"/>
      <c r="C13" s="1"/>
      <c r="D13" s="1"/>
      <c r="E13" s="1"/>
      <c r="F13" s="1"/>
      <c r="G13" s="1"/>
      <c r="J13" s="48" t="s">
        <v>172</v>
      </c>
    </row>
    <row r="14" spans="1:16" ht="15.75" x14ac:dyDescent="0.2">
      <c r="A14" s="39" t="s">
        <v>35</v>
      </c>
      <c r="B14" s="39" t="s">
        <v>78</v>
      </c>
      <c r="C14" s="39" t="s">
        <v>79</v>
      </c>
      <c r="D14" s="39" t="s">
        <v>80</v>
      </c>
      <c r="E14" s="58" t="s">
        <v>141</v>
      </c>
      <c r="F14" s="39" t="s">
        <v>81</v>
      </c>
      <c r="G14" s="39" t="s">
        <v>30</v>
      </c>
      <c r="H14" s="39" t="s">
        <v>171</v>
      </c>
      <c r="I14" s="39" t="s">
        <v>214</v>
      </c>
      <c r="J14" s="39" t="s">
        <v>259</v>
      </c>
    </row>
    <row r="15" spans="1:16" ht="15.75" x14ac:dyDescent="0.2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</row>
    <row r="16" spans="1:16" ht="39" x14ac:dyDescent="0.2">
      <c r="A16" s="41" t="s">
        <v>102</v>
      </c>
      <c r="B16" s="28" t="s">
        <v>29</v>
      </c>
      <c r="C16" s="28" t="s">
        <v>82</v>
      </c>
      <c r="D16" s="28" t="s">
        <v>25</v>
      </c>
      <c r="E16" s="27"/>
      <c r="F16" s="42"/>
      <c r="G16" s="42"/>
      <c r="H16" s="53">
        <f>H17</f>
        <v>2148488.0099999998</v>
      </c>
      <c r="I16" s="53">
        <f>I17</f>
        <v>0</v>
      </c>
      <c r="J16" s="53">
        <f>J17</f>
        <v>0</v>
      </c>
    </row>
    <row r="17" spans="1:10" ht="18.75" x14ac:dyDescent="0.2">
      <c r="A17" s="43" t="s">
        <v>142</v>
      </c>
      <c r="B17" s="28" t="s">
        <v>29</v>
      </c>
      <c r="C17" s="28" t="s">
        <v>82</v>
      </c>
      <c r="D17" s="28" t="s">
        <v>25</v>
      </c>
      <c r="E17" s="27">
        <v>919</v>
      </c>
      <c r="F17" s="42"/>
      <c r="G17" s="42"/>
      <c r="H17" s="53">
        <f>H18+H27+H33+H36+H39+H45+H48+H53+H58+H61+H66+H71+H74+H79+H84+H95+H101+H107+H110+H113+H116+H134+H141+H150+H122+H30+H98+H138+H42+H21+H146+H89+H119+H154+H104+H92+H125+H128+H131+H24</f>
        <v>2148488.0099999998</v>
      </c>
      <c r="I17" s="53">
        <f t="shared" ref="I17:J17" si="0">I18+I27+I33+I36+I39+I45+I48+I53+I58+I61+I66+I71+I74+I79+I84+I95+I101+I107+I110+I113+I116+I134+I141+I150+I122+I30+I98+I138+I42+I21+I146+I89+I119+I154+I104+I92+I125+I128+I131+I24</f>
        <v>0</v>
      </c>
      <c r="J17" s="53">
        <f t="shared" si="0"/>
        <v>0</v>
      </c>
    </row>
    <row r="18" spans="1:10" ht="75" hidden="1" x14ac:dyDescent="0.2">
      <c r="A18" s="31" t="s">
        <v>44</v>
      </c>
      <c r="B18" s="24" t="s">
        <v>29</v>
      </c>
      <c r="C18" s="24" t="s">
        <v>82</v>
      </c>
      <c r="D18" s="24" t="s">
        <v>25</v>
      </c>
      <c r="E18" s="25">
        <v>919</v>
      </c>
      <c r="F18" s="25">
        <v>12020</v>
      </c>
      <c r="G18" s="25"/>
      <c r="H18" s="26">
        <f t="shared" ref="H18:J19" si="1">H19</f>
        <v>0</v>
      </c>
      <c r="I18" s="26">
        <f t="shared" si="1"/>
        <v>0</v>
      </c>
      <c r="J18" s="26">
        <f t="shared" si="1"/>
        <v>0</v>
      </c>
    </row>
    <row r="19" spans="1:10" ht="37.5" hidden="1" x14ac:dyDescent="0.2">
      <c r="A19" s="31" t="s">
        <v>125</v>
      </c>
      <c r="B19" s="24" t="s">
        <v>29</v>
      </c>
      <c r="C19" s="24" t="s">
        <v>82</v>
      </c>
      <c r="D19" s="24" t="s">
        <v>25</v>
      </c>
      <c r="E19" s="25" t="s">
        <v>36</v>
      </c>
      <c r="F19" s="25">
        <v>12020</v>
      </c>
      <c r="G19" s="25" t="s">
        <v>18</v>
      </c>
      <c r="H19" s="26">
        <f t="shared" si="1"/>
        <v>0</v>
      </c>
      <c r="I19" s="26">
        <f t="shared" si="1"/>
        <v>0</v>
      </c>
      <c r="J19" s="26">
        <f t="shared" si="1"/>
        <v>0</v>
      </c>
    </row>
    <row r="20" spans="1:10" ht="37.5" hidden="1" x14ac:dyDescent="0.2">
      <c r="A20" s="31" t="s">
        <v>126</v>
      </c>
      <c r="B20" s="24" t="s">
        <v>29</v>
      </c>
      <c r="C20" s="24" t="s">
        <v>82</v>
      </c>
      <c r="D20" s="24" t="s">
        <v>25</v>
      </c>
      <c r="E20" s="25" t="s">
        <v>36</v>
      </c>
      <c r="F20" s="25">
        <v>12020</v>
      </c>
      <c r="G20" s="25" t="s">
        <v>17</v>
      </c>
      <c r="H20" s="26"/>
      <c r="I20" s="26"/>
      <c r="J20" s="26"/>
    </row>
    <row r="21" spans="1:10" ht="56.25" hidden="1" x14ac:dyDescent="0.2">
      <c r="A21" s="31" t="s">
        <v>157</v>
      </c>
      <c r="B21" s="24" t="s">
        <v>29</v>
      </c>
      <c r="C21" s="24" t="s">
        <v>82</v>
      </c>
      <c r="D21" s="24" t="s">
        <v>25</v>
      </c>
      <c r="E21" s="25">
        <v>919</v>
      </c>
      <c r="F21" s="25">
        <v>13300</v>
      </c>
      <c r="G21" s="25"/>
      <c r="H21" s="26">
        <f>H22</f>
        <v>0</v>
      </c>
      <c r="I21" s="26">
        <f t="shared" ref="I21:J22" si="2">I22</f>
        <v>0</v>
      </c>
      <c r="J21" s="26">
        <f t="shared" si="2"/>
        <v>0</v>
      </c>
    </row>
    <row r="22" spans="1:10" ht="37.5" hidden="1" x14ac:dyDescent="0.2">
      <c r="A22" s="31" t="s">
        <v>125</v>
      </c>
      <c r="B22" s="24" t="s">
        <v>29</v>
      </c>
      <c r="C22" s="24" t="s">
        <v>82</v>
      </c>
      <c r="D22" s="24" t="s">
        <v>25</v>
      </c>
      <c r="E22" s="25" t="s">
        <v>36</v>
      </c>
      <c r="F22" s="25">
        <v>13300</v>
      </c>
      <c r="G22" s="25" t="s">
        <v>18</v>
      </c>
      <c r="H22" s="26">
        <f>H23</f>
        <v>0</v>
      </c>
      <c r="I22" s="26">
        <f t="shared" si="2"/>
        <v>0</v>
      </c>
      <c r="J22" s="26">
        <f t="shared" si="2"/>
        <v>0</v>
      </c>
    </row>
    <row r="23" spans="1:10" ht="37.5" hidden="1" x14ac:dyDescent="0.2">
      <c r="A23" s="31" t="s">
        <v>126</v>
      </c>
      <c r="B23" s="24" t="s">
        <v>29</v>
      </c>
      <c r="C23" s="24" t="s">
        <v>82</v>
      </c>
      <c r="D23" s="24" t="s">
        <v>25</v>
      </c>
      <c r="E23" s="25" t="s">
        <v>36</v>
      </c>
      <c r="F23" s="25">
        <v>13300</v>
      </c>
      <c r="G23" s="25" t="s">
        <v>17</v>
      </c>
      <c r="H23" s="26"/>
      <c r="I23" s="26"/>
      <c r="J23" s="26"/>
    </row>
    <row r="24" spans="1:10" ht="37.5" hidden="1" x14ac:dyDescent="0.2">
      <c r="A24" s="32" t="s">
        <v>169</v>
      </c>
      <c r="B24" s="24" t="s">
        <v>29</v>
      </c>
      <c r="C24" s="24" t="s">
        <v>82</v>
      </c>
      <c r="D24" s="24" t="s">
        <v>25</v>
      </c>
      <c r="E24" s="25">
        <v>919</v>
      </c>
      <c r="F24" s="25" t="s">
        <v>170</v>
      </c>
      <c r="G24" s="25"/>
      <c r="H24" s="26">
        <f t="shared" ref="H24:J25" si="3">H25</f>
        <v>0</v>
      </c>
      <c r="I24" s="26">
        <f t="shared" si="3"/>
        <v>0</v>
      </c>
      <c r="J24" s="26">
        <f t="shared" si="3"/>
        <v>0</v>
      </c>
    </row>
    <row r="25" spans="1:10" ht="18.75" hidden="1" x14ac:dyDescent="0.2">
      <c r="A25" s="32" t="s">
        <v>16</v>
      </c>
      <c r="B25" s="24" t="s">
        <v>29</v>
      </c>
      <c r="C25" s="24" t="s">
        <v>82</v>
      </c>
      <c r="D25" s="24" t="s">
        <v>25</v>
      </c>
      <c r="E25" s="25" t="s">
        <v>36</v>
      </c>
      <c r="F25" s="25" t="s">
        <v>170</v>
      </c>
      <c r="G25" s="25" t="s">
        <v>18</v>
      </c>
      <c r="H25" s="26">
        <f t="shared" si="3"/>
        <v>0</v>
      </c>
      <c r="I25" s="26">
        <f t="shared" si="3"/>
        <v>0</v>
      </c>
      <c r="J25" s="26">
        <f t="shared" si="3"/>
        <v>0</v>
      </c>
    </row>
    <row r="26" spans="1:10" ht="18.75" hidden="1" customHeight="1" x14ac:dyDescent="0.2">
      <c r="A26" s="32" t="s">
        <v>41</v>
      </c>
      <c r="B26" s="24" t="s">
        <v>29</v>
      </c>
      <c r="C26" s="24" t="s">
        <v>82</v>
      </c>
      <c r="D26" s="24" t="s">
        <v>25</v>
      </c>
      <c r="E26" s="25" t="s">
        <v>36</v>
      </c>
      <c r="F26" s="25" t="s">
        <v>170</v>
      </c>
      <c r="G26" s="25" t="s">
        <v>17</v>
      </c>
      <c r="H26" s="26"/>
      <c r="I26" s="26"/>
      <c r="J26" s="26"/>
    </row>
    <row r="27" spans="1:10" ht="20.25" hidden="1" customHeight="1" x14ac:dyDescent="0.2">
      <c r="A27" s="31" t="s">
        <v>63</v>
      </c>
      <c r="B27" s="24" t="s">
        <v>29</v>
      </c>
      <c r="C27" s="24" t="s">
        <v>82</v>
      </c>
      <c r="D27" s="24" t="s">
        <v>25</v>
      </c>
      <c r="E27" s="25">
        <v>919</v>
      </c>
      <c r="F27" s="25">
        <v>80070</v>
      </c>
      <c r="G27" s="25"/>
      <c r="H27" s="26">
        <f t="shared" ref="H27:J28" si="4">H28</f>
        <v>0</v>
      </c>
      <c r="I27" s="26">
        <f t="shared" si="4"/>
        <v>0</v>
      </c>
      <c r="J27" s="26">
        <f t="shared" si="4"/>
        <v>0</v>
      </c>
    </row>
    <row r="28" spans="1:10" ht="37.5" hidden="1" x14ac:dyDescent="0.2">
      <c r="A28" s="31" t="s">
        <v>125</v>
      </c>
      <c r="B28" s="24" t="s">
        <v>29</v>
      </c>
      <c r="C28" s="24" t="s">
        <v>82</v>
      </c>
      <c r="D28" s="24" t="s">
        <v>25</v>
      </c>
      <c r="E28" s="25" t="s">
        <v>36</v>
      </c>
      <c r="F28" s="25">
        <v>80070</v>
      </c>
      <c r="G28" s="25" t="s">
        <v>18</v>
      </c>
      <c r="H28" s="26">
        <f t="shared" si="4"/>
        <v>0</v>
      </c>
      <c r="I28" s="26">
        <f t="shared" si="4"/>
        <v>0</v>
      </c>
      <c r="J28" s="26">
        <f t="shared" si="4"/>
        <v>0</v>
      </c>
    </row>
    <row r="29" spans="1:10" ht="37.5" hidden="1" x14ac:dyDescent="0.2">
      <c r="A29" s="31" t="s">
        <v>126</v>
      </c>
      <c r="B29" s="24" t="s">
        <v>29</v>
      </c>
      <c r="C29" s="24" t="s">
        <v>82</v>
      </c>
      <c r="D29" s="24" t="s">
        <v>25</v>
      </c>
      <c r="E29" s="25" t="s">
        <v>36</v>
      </c>
      <c r="F29" s="25">
        <v>80070</v>
      </c>
      <c r="G29" s="25" t="s">
        <v>17</v>
      </c>
      <c r="H29" s="26"/>
      <c r="I29" s="26"/>
      <c r="J29" s="26"/>
    </row>
    <row r="30" spans="1:10" ht="18.75" hidden="1" x14ac:dyDescent="0.2">
      <c r="A30" s="31" t="s">
        <v>152</v>
      </c>
      <c r="B30" s="24" t="s">
        <v>29</v>
      </c>
      <c r="C30" s="24" t="s">
        <v>82</v>
      </c>
      <c r="D30" s="24" t="s">
        <v>25</v>
      </c>
      <c r="E30" s="25">
        <v>919</v>
      </c>
      <c r="F30" s="25">
        <v>80480</v>
      </c>
      <c r="G30" s="25"/>
      <c r="H30" s="26">
        <f>H31</f>
        <v>0</v>
      </c>
      <c r="I30" s="26">
        <f t="shared" ref="I30:J31" si="5">I31</f>
        <v>0</v>
      </c>
      <c r="J30" s="26">
        <f t="shared" si="5"/>
        <v>0</v>
      </c>
    </row>
    <row r="31" spans="1:10" ht="37.5" hidden="1" x14ac:dyDescent="0.2">
      <c r="A31" s="31" t="s">
        <v>125</v>
      </c>
      <c r="B31" s="24" t="s">
        <v>29</v>
      </c>
      <c r="C31" s="24" t="s">
        <v>82</v>
      </c>
      <c r="D31" s="24" t="s">
        <v>25</v>
      </c>
      <c r="E31" s="25">
        <v>919</v>
      </c>
      <c r="F31" s="25">
        <v>80480</v>
      </c>
      <c r="G31" s="25">
        <v>200</v>
      </c>
      <c r="H31" s="26">
        <f>H32</f>
        <v>0</v>
      </c>
      <c r="I31" s="26">
        <f t="shared" si="5"/>
        <v>0</v>
      </c>
      <c r="J31" s="26">
        <f t="shared" si="5"/>
        <v>0</v>
      </c>
    </row>
    <row r="32" spans="1:10" ht="37.5" hidden="1" x14ac:dyDescent="0.2">
      <c r="A32" s="31" t="s">
        <v>126</v>
      </c>
      <c r="B32" s="24" t="s">
        <v>29</v>
      </c>
      <c r="C32" s="24" t="s">
        <v>82</v>
      </c>
      <c r="D32" s="24" t="s">
        <v>25</v>
      </c>
      <c r="E32" s="25">
        <v>919</v>
      </c>
      <c r="F32" s="25">
        <v>80480</v>
      </c>
      <c r="G32" s="25">
        <v>240</v>
      </c>
      <c r="H32" s="26"/>
      <c r="I32" s="26"/>
      <c r="J32" s="26"/>
    </row>
    <row r="33" spans="1:10" ht="18.75" hidden="1" x14ac:dyDescent="0.2">
      <c r="A33" s="31" t="s">
        <v>4</v>
      </c>
      <c r="B33" s="24" t="s">
        <v>29</v>
      </c>
      <c r="C33" s="24" t="s">
        <v>82</v>
      </c>
      <c r="D33" s="24" t="s">
        <v>25</v>
      </c>
      <c r="E33" s="25">
        <v>919</v>
      </c>
      <c r="F33" s="25">
        <v>80600</v>
      </c>
      <c r="G33" s="25"/>
      <c r="H33" s="26">
        <f t="shared" ref="H33:J34" si="6">H34</f>
        <v>0</v>
      </c>
      <c r="I33" s="26">
        <f t="shared" si="6"/>
        <v>0</v>
      </c>
      <c r="J33" s="26">
        <f t="shared" si="6"/>
        <v>0</v>
      </c>
    </row>
    <row r="34" spans="1:10" ht="37.5" hidden="1" x14ac:dyDescent="0.2">
      <c r="A34" s="31" t="s">
        <v>139</v>
      </c>
      <c r="B34" s="24" t="s">
        <v>29</v>
      </c>
      <c r="C34" s="24" t="s">
        <v>82</v>
      </c>
      <c r="D34" s="24" t="s">
        <v>25</v>
      </c>
      <c r="E34" s="25" t="s">
        <v>36</v>
      </c>
      <c r="F34" s="25">
        <v>80600</v>
      </c>
      <c r="G34" s="25" t="s">
        <v>3</v>
      </c>
      <c r="H34" s="26">
        <f t="shared" si="6"/>
        <v>0</v>
      </c>
      <c r="I34" s="26">
        <f t="shared" si="6"/>
        <v>0</v>
      </c>
      <c r="J34" s="26">
        <f t="shared" si="6"/>
        <v>0</v>
      </c>
    </row>
    <row r="35" spans="1:10" ht="18.75" hidden="1" x14ac:dyDescent="0.2">
      <c r="A35" s="31" t="s">
        <v>76</v>
      </c>
      <c r="B35" s="24" t="s">
        <v>29</v>
      </c>
      <c r="C35" s="24" t="s">
        <v>82</v>
      </c>
      <c r="D35" s="24" t="s">
        <v>25</v>
      </c>
      <c r="E35" s="25" t="s">
        <v>36</v>
      </c>
      <c r="F35" s="25">
        <v>80600</v>
      </c>
      <c r="G35" s="25" t="s">
        <v>77</v>
      </c>
      <c r="H35" s="26"/>
      <c r="I35" s="26"/>
      <c r="J35" s="26"/>
    </row>
    <row r="36" spans="1:10" ht="37.5" hidden="1" x14ac:dyDescent="0.2">
      <c r="A36" s="31" t="s">
        <v>45</v>
      </c>
      <c r="B36" s="24" t="s">
        <v>29</v>
      </c>
      <c r="C36" s="24" t="s">
        <v>82</v>
      </c>
      <c r="D36" s="24" t="s">
        <v>25</v>
      </c>
      <c r="E36" s="25"/>
      <c r="F36" s="25">
        <v>80900</v>
      </c>
      <c r="G36" s="25"/>
      <c r="H36" s="26">
        <f t="shared" ref="H36:J37" si="7">H37</f>
        <v>0</v>
      </c>
      <c r="I36" s="26">
        <f t="shared" si="7"/>
        <v>0</v>
      </c>
      <c r="J36" s="26">
        <f t="shared" si="7"/>
        <v>0</v>
      </c>
    </row>
    <row r="37" spans="1:10" ht="37.5" hidden="1" x14ac:dyDescent="0.2">
      <c r="A37" s="31" t="s">
        <v>125</v>
      </c>
      <c r="B37" s="24" t="s">
        <v>29</v>
      </c>
      <c r="C37" s="24" t="s">
        <v>82</v>
      </c>
      <c r="D37" s="24" t="s">
        <v>25</v>
      </c>
      <c r="E37" s="25" t="s">
        <v>36</v>
      </c>
      <c r="F37" s="25">
        <v>80900</v>
      </c>
      <c r="G37" s="25" t="s">
        <v>18</v>
      </c>
      <c r="H37" s="26">
        <f t="shared" si="7"/>
        <v>0</v>
      </c>
      <c r="I37" s="26">
        <f t="shared" si="7"/>
        <v>0</v>
      </c>
      <c r="J37" s="26">
        <f t="shared" si="7"/>
        <v>0</v>
      </c>
    </row>
    <row r="38" spans="1:10" ht="37.5" hidden="1" x14ac:dyDescent="0.2">
      <c r="A38" s="31" t="s">
        <v>126</v>
      </c>
      <c r="B38" s="24" t="s">
        <v>29</v>
      </c>
      <c r="C38" s="24" t="s">
        <v>82</v>
      </c>
      <c r="D38" s="24" t="s">
        <v>25</v>
      </c>
      <c r="E38" s="25" t="s">
        <v>36</v>
      </c>
      <c r="F38" s="25">
        <v>80900</v>
      </c>
      <c r="G38" s="25" t="s">
        <v>17</v>
      </c>
      <c r="H38" s="26"/>
      <c r="I38" s="26"/>
      <c r="J38" s="26"/>
    </row>
    <row r="39" spans="1:10" ht="18.75" hidden="1" x14ac:dyDescent="0.2">
      <c r="A39" s="31" t="s">
        <v>22</v>
      </c>
      <c r="B39" s="24" t="s">
        <v>29</v>
      </c>
      <c r="C39" s="24" t="s">
        <v>82</v>
      </c>
      <c r="D39" s="24" t="s">
        <v>25</v>
      </c>
      <c r="E39" s="25">
        <v>919</v>
      </c>
      <c r="F39" s="25">
        <v>80910</v>
      </c>
      <c r="G39" s="25"/>
      <c r="H39" s="26">
        <f t="shared" ref="H39:J40" si="8">H40</f>
        <v>0</v>
      </c>
      <c r="I39" s="26">
        <f t="shared" si="8"/>
        <v>0</v>
      </c>
      <c r="J39" s="26">
        <f t="shared" si="8"/>
        <v>0</v>
      </c>
    </row>
    <row r="40" spans="1:10" ht="37.5" hidden="1" x14ac:dyDescent="0.2">
      <c r="A40" s="31" t="s">
        <v>125</v>
      </c>
      <c r="B40" s="24" t="s">
        <v>29</v>
      </c>
      <c r="C40" s="24" t="s">
        <v>82</v>
      </c>
      <c r="D40" s="24" t="s">
        <v>25</v>
      </c>
      <c r="E40" s="25" t="s">
        <v>36</v>
      </c>
      <c r="F40" s="25">
        <v>80910</v>
      </c>
      <c r="G40" s="25" t="s">
        <v>18</v>
      </c>
      <c r="H40" s="26">
        <f t="shared" si="8"/>
        <v>0</v>
      </c>
      <c r="I40" s="26">
        <f t="shared" si="8"/>
        <v>0</v>
      </c>
      <c r="J40" s="26">
        <f t="shared" si="8"/>
        <v>0</v>
      </c>
    </row>
    <row r="41" spans="1:10" ht="37.5" hidden="1" x14ac:dyDescent="0.2">
      <c r="A41" s="31" t="s">
        <v>126</v>
      </c>
      <c r="B41" s="24" t="s">
        <v>29</v>
      </c>
      <c r="C41" s="24" t="s">
        <v>82</v>
      </c>
      <c r="D41" s="24" t="s">
        <v>25</v>
      </c>
      <c r="E41" s="25" t="s">
        <v>36</v>
      </c>
      <c r="F41" s="25">
        <v>80910</v>
      </c>
      <c r="G41" s="25" t="s">
        <v>17</v>
      </c>
      <c r="H41" s="26"/>
      <c r="I41" s="26"/>
      <c r="J41" s="26"/>
    </row>
    <row r="42" spans="1:10" ht="37.5" hidden="1" x14ac:dyDescent="0.2">
      <c r="A42" s="32" t="s">
        <v>156</v>
      </c>
      <c r="B42" s="24" t="s">
        <v>29</v>
      </c>
      <c r="C42" s="24" t="s">
        <v>82</v>
      </c>
      <c r="D42" s="24" t="s">
        <v>25</v>
      </c>
      <c r="E42" s="25">
        <v>919</v>
      </c>
      <c r="F42" s="25">
        <v>80930</v>
      </c>
      <c r="G42" s="25"/>
      <c r="H42" s="26">
        <f>H43</f>
        <v>0</v>
      </c>
      <c r="I42" s="26">
        <f t="shared" ref="I42:J43" si="9">I43</f>
        <v>0</v>
      </c>
      <c r="J42" s="26">
        <f t="shared" si="9"/>
        <v>0</v>
      </c>
    </row>
    <row r="43" spans="1:10" ht="37.5" hidden="1" x14ac:dyDescent="0.2">
      <c r="A43" s="31" t="s">
        <v>125</v>
      </c>
      <c r="B43" s="24" t="s">
        <v>29</v>
      </c>
      <c r="C43" s="24" t="s">
        <v>82</v>
      </c>
      <c r="D43" s="24" t="s">
        <v>25</v>
      </c>
      <c r="E43" s="25" t="s">
        <v>36</v>
      </c>
      <c r="F43" s="25">
        <v>80930</v>
      </c>
      <c r="G43" s="25">
        <v>200</v>
      </c>
      <c r="H43" s="26">
        <f>H44</f>
        <v>0</v>
      </c>
      <c r="I43" s="26">
        <f t="shared" si="9"/>
        <v>0</v>
      </c>
      <c r="J43" s="26">
        <f t="shared" si="9"/>
        <v>0</v>
      </c>
    </row>
    <row r="44" spans="1:10" ht="37.5" hidden="1" x14ac:dyDescent="0.2">
      <c r="A44" s="31" t="s">
        <v>126</v>
      </c>
      <c r="B44" s="24" t="s">
        <v>29</v>
      </c>
      <c r="C44" s="24" t="s">
        <v>82</v>
      </c>
      <c r="D44" s="24" t="s">
        <v>25</v>
      </c>
      <c r="E44" s="25" t="s">
        <v>36</v>
      </c>
      <c r="F44" s="25">
        <v>80930</v>
      </c>
      <c r="G44" s="25">
        <v>240</v>
      </c>
      <c r="H44" s="26"/>
      <c r="I44" s="26"/>
      <c r="J44" s="26"/>
    </row>
    <row r="45" spans="1:10" ht="18.75" hidden="1" x14ac:dyDescent="0.2">
      <c r="A45" s="31" t="s">
        <v>64</v>
      </c>
      <c r="B45" s="24" t="s">
        <v>29</v>
      </c>
      <c r="C45" s="24" t="s">
        <v>82</v>
      </c>
      <c r="D45" s="24" t="s">
        <v>25</v>
      </c>
      <c r="E45" s="25">
        <v>919</v>
      </c>
      <c r="F45" s="25">
        <v>81410</v>
      </c>
      <c r="G45" s="25"/>
      <c r="H45" s="26">
        <f t="shared" ref="H45:J46" si="10">H46</f>
        <v>0</v>
      </c>
      <c r="I45" s="26">
        <f t="shared" si="10"/>
        <v>0</v>
      </c>
      <c r="J45" s="26">
        <f t="shared" si="10"/>
        <v>0</v>
      </c>
    </row>
    <row r="46" spans="1:10" ht="18.75" hidden="1" x14ac:dyDescent="0.2">
      <c r="A46" s="31" t="s">
        <v>37</v>
      </c>
      <c r="B46" s="24" t="s">
        <v>29</v>
      </c>
      <c r="C46" s="24" t="s">
        <v>82</v>
      </c>
      <c r="D46" s="24" t="s">
        <v>25</v>
      </c>
      <c r="E46" s="25" t="s">
        <v>36</v>
      </c>
      <c r="F46" s="25">
        <v>81410</v>
      </c>
      <c r="G46" s="25" t="s">
        <v>15</v>
      </c>
      <c r="H46" s="26">
        <f t="shared" si="10"/>
        <v>0</v>
      </c>
      <c r="I46" s="26">
        <f t="shared" si="10"/>
        <v>0</v>
      </c>
      <c r="J46" s="26">
        <f t="shared" si="10"/>
        <v>0</v>
      </c>
    </row>
    <row r="47" spans="1:10" ht="18.75" hidden="1" x14ac:dyDescent="0.2">
      <c r="A47" s="31" t="s">
        <v>94</v>
      </c>
      <c r="B47" s="24" t="s">
        <v>29</v>
      </c>
      <c r="C47" s="24" t="s">
        <v>82</v>
      </c>
      <c r="D47" s="24" t="s">
        <v>25</v>
      </c>
      <c r="E47" s="25" t="s">
        <v>36</v>
      </c>
      <c r="F47" s="25">
        <v>81410</v>
      </c>
      <c r="G47" s="25" t="s">
        <v>93</v>
      </c>
      <c r="H47" s="26"/>
      <c r="I47" s="26"/>
      <c r="J47" s="26"/>
    </row>
    <row r="48" spans="1:10" ht="18.75" customHeight="1" x14ac:dyDescent="0.2">
      <c r="A48" s="31" t="s">
        <v>24</v>
      </c>
      <c r="B48" s="24" t="s">
        <v>29</v>
      </c>
      <c r="C48" s="24" t="s">
        <v>82</v>
      </c>
      <c r="D48" s="24" t="s">
        <v>25</v>
      </c>
      <c r="E48" s="25">
        <v>919</v>
      </c>
      <c r="F48" s="25">
        <v>81600</v>
      </c>
      <c r="G48" s="25"/>
      <c r="H48" s="26">
        <f>H49+H51</f>
        <v>548136.28</v>
      </c>
      <c r="I48" s="26">
        <f t="shared" ref="I48:J48" si="11">I49+I51</f>
        <v>0</v>
      </c>
      <c r="J48" s="26">
        <f t="shared" si="11"/>
        <v>0</v>
      </c>
    </row>
    <row r="49" spans="1:10" ht="37.5" x14ac:dyDescent="0.2">
      <c r="A49" s="31" t="s">
        <v>125</v>
      </c>
      <c r="B49" s="24" t="s">
        <v>29</v>
      </c>
      <c r="C49" s="24" t="s">
        <v>82</v>
      </c>
      <c r="D49" s="24" t="s">
        <v>25</v>
      </c>
      <c r="E49" s="25" t="s">
        <v>36</v>
      </c>
      <c r="F49" s="25">
        <v>81600</v>
      </c>
      <c r="G49" s="25" t="s">
        <v>18</v>
      </c>
      <c r="H49" s="26">
        <f t="shared" ref="H49:J49" si="12">H50</f>
        <v>548136.28</v>
      </c>
      <c r="I49" s="26">
        <f t="shared" si="12"/>
        <v>0</v>
      </c>
      <c r="J49" s="26">
        <f t="shared" si="12"/>
        <v>0</v>
      </c>
    </row>
    <row r="50" spans="1:10" ht="37.5" x14ac:dyDescent="0.2">
      <c r="A50" s="31" t="s">
        <v>126</v>
      </c>
      <c r="B50" s="24" t="s">
        <v>29</v>
      </c>
      <c r="C50" s="24" t="s">
        <v>82</v>
      </c>
      <c r="D50" s="24" t="s">
        <v>25</v>
      </c>
      <c r="E50" s="25" t="s">
        <v>36</v>
      </c>
      <c r="F50" s="25">
        <v>81600</v>
      </c>
      <c r="G50" s="25" t="s">
        <v>17</v>
      </c>
      <c r="H50" s="26">
        <v>548136.28</v>
      </c>
      <c r="I50" s="26"/>
      <c r="J50" s="26"/>
    </row>
    <row r="51" spans="1:10" ht="18.75" hidden="1" x14ac:dyDescent="0.2">
      <c r="A51" s="31" t="s">
        <v>37</v>
      </c>
      <c r="B51" s="24" t="s">
        <v>29</v>
      </c>
      <c r="C51" s="24" t="s">
        <v>82</v>
      </c>
      <c r="D51" s="24" t="s">
        <v>25</v>
      </c>
      <c r="E51" s="25" t="s">
        <v>36</v>
      </c>
      <c r="F51" s="25">
        <v>81600</v>
      </c>
      <c r="G51" s="25" t="s">
        <v>15</v>
      </c>
      <c r="H51" s="26">
        <f>H52</f>
        <v>0</v>
      </c>
      <c r="I51" s="26">
        <f>I52</f>
        <v>0</v>
      </c>
      <c r="J51" s="26">
        <f>J52</f>
        <v>0</v>
      </c>
    </row>
    <row r="52" spans="1:10" ht="56.25" hidden="1" x14ac:dyDescent="0.2">
      <c r="A52" s="31" t="s">
        <v>129</v>
      </c>
      <c r="B52" s="24" t="s">
        <v>29</v>
      </c>
      <c r="C52" s="24" t="s">
        <v>82</v>
      </c>
      <c r="D52" s="24" t="s">
        <v>25</v>
      </c>
      <c r="E52" s="25" t="s">
        <v>36</v>
      </c>
      <c r="F52" s="25">
        <v>81600</v>
      </c>
      <c r="G52" s="25" t="s">
        <v>12</v>
      </c>
      <c r="H52" s="26"/>
      <c r="I52" s="26"/>
      <c r="J52" s="26"/>
    </row>
    <row r="53" spans="1:10" ht="37.5" hidden="1" x14ac:dyDescent="0.2">
      <c r="A53" s="31" t="s">
        <v>47</v>
      </c>
      <c r="B53" s="24" t="s">
        <v>29</v>
      </c>
      <c r="C53" s="24" t="s">
        <v>82</v>
      </c>
      <c r="D53" s="24" t="s">
        <v>25</v>
      </c>
      <c r="E53" s="25">
        <v>919</v>
      </c>
      <c r="F53" s="25">
        <v>81610</v>
      </c>
      <c r="G53" s="25"/>
      <c r="H53" s="26">
        <f>H56+H54</f>
        <v>0</v>
      </c>
      <c r="I53" s="26">
        <f t="shared" ref="I53:J53" si="13">I56+I54</f>
        <v>0</v>
      </c>
      <c r="J53" s="26">
        <f t="shared" si="13"/>
        <v>0</v>
      </c>
    </row>
    <row r="54" spans="1:10" ht="37.5" hidden="1" x14ac:dyDescent="0.2">
      <c r="A54" s="31" t="s">
        <v>125</v>
      </c>
      <c r="B54" s="24" t="s">
        <v>29</v>
      </c>
      <c r="C54" s="24" t="s">
        <v>82</v>
      </c>
      <c r="D54" s="24" t="s">
        <v>25</v>
      </c>
      <c r="E54" s="25" t="s">
        <v>36</v>
      </c>
      <c r="F54" s="25">
        <v>81610</v>
      </c>
      <c r="G54" s="25" t="s">
        <v>18</v>
      </c>
      <c r="H54" s="26">
        <f>H55</f>
        <v>0</v>
      </c>
      <c r="I54" s="26">
        <f t="shared" ref="I54:J54" si="14">I55</f>
        <v>0</v>
      </c>
      <c r="J54" s="26">
        <f t="shared" si="14"/>
        <v>0</v>
      </c>
    </row>
    <row r="55" spans="1:10" ht="37.5" hidden="1" x14ac:dyDescent="0.2">
      <c r="A55" s="31" t="s">
        <v>126</v>
      </c>
      <c r="B55" s="24" t="s">
        <v>29</v>
      </c>
      <c r="C55" s="24" t="s">
        <v>82</v>
      </c>
      <c r="D55" s="24" t="s">
        <v>25</v>
      </c>
      <c r="E55" s="25" t="s">
        <v>36</v>
      </c>
      <c r="F55" s="25">
        <v>81610</v>
      </c>
      <c r="G55" s="25" t="s">
        <v>17</v>
      </c>
      <c r="H55" s="26"/>
      <c r="I55" s="26"/>
      <c r="J55" s="26"/>
    </row>
    <row r="56" spans="1:10" ht="18.75" hidden="1" x14ac:dyDescent="0.2">
      <c r="A56" s="31" t="s">
        <v>37</v>
      </c>
      <c r="B56" s="24" t="s">
        <v>29</v>
      </c>
      <c r="C56" s="24" t="s">
        <v>82</v>
      </c>
      <c r="D56" s="24" t="s">
        <v>25</v>
      </c>
      <c r="E56" s="25" t="s">
        <v>36</v>
      </c>
      <c r="F56" s="25">
        <v>81610</v>
      </c>
      <c r="G56" s="25" t="s">
        <v>15</v>
      </c>
      <c r="H56" s="26">
        <f t="shared" ref="H56:J56" si="15">H57</f>
        <v>0</v>
      </c>
      <c r="I56" s="26">
        <f t="shared" si="15"/>
        <v>0</v>
      </c>
      <c r="J56" s="26">
        <f t="shared" si="15"/>
        <v>0</v>
      </c>
    </row>
    <row r="57" spans="1:10" ht="56.25" hidden="1" x14ac:dyDescent="0.2">
      <c r="A57" s="31" t="s">
        <v>129</v>
      </c>
      <c r="B57" s="24" t="s">
        <v>29</v>
      </c>
      <c r="C57" s="24" t="s">
        <v>82</v>
      </c>
      <c r="D57" s="24" t="s">
        <v>25</v>
      </c>
      <c r="E57" s="25" t="s">
        <v>36</v>
      </c>
      <c r="F57" s="25">
        <v>81610</v>
      </c>
      <c r="G57" s="25" t="s">
        <v>12</v>
      </c>
      <c r="H57" s="26"/>
      <c r="I57" s="26"/>
      <c r="J57" s="26"/>
    </row>
    <row r="58" spans="1:10" ht="18.75" hidden="1" x14ac:dyDescent="0.2">
      <c r="A58" s="31" t="s">
        <v>67</v>
      </c>
      <c r="B58" s="24" t="s">
        <v>29</v>
      </c>
      <c r="C58" s="24" t="s">
        <v>82</v>
      </c>
      <c r="D58" s="24" t="s">
        <v>25</v>
      </c>
      <c r="E58" s="25">
        <v>919</v>
      </c>
      <c r="F58" s="25">
        <v>81660</v>
      </c>
      <c r="G58" s="25"/>
      <c r="H58" s="26">
        <f t="shared" ref="H58:J59" si="16">H59</f>
        <v>0</v>
      </c>
      <c r="I58" s="26">
        <f t="shared" si="16"/>
        <v>0</v>
      </c>
      <c r="J58" s="26">
        <f t="shared" si="16"/>
        <v>0</v>
      </c>
    </row>
    <row r="59" spans="1:10" ht="18.75" hidden="1" x14ac:dyDescent="0.2">
      <c r="A59" s="31" t="s">
        <v>37</v>
      </c>
      <c r="B59" s="24" t="s">
        <v>29</v>
      </c>
      <c r="C59" s="24" t="s">
        <v>82</v>
      </c>
      <c r="D59" s="24" t="s">
        <v>25</v>
      </c>
      <c r="E59" s="25" t="s">
        <v>36</v>
      </c>
      <c r="F59" s="25">
        <v>81660</v>
      </c>
      <c r="G59" s="25" t="s">
        <v>15</v>
      </c>
      <c r="H59" s="26">
        <f t="shared" si="16"/>
        <v>0</v>
      </c>
      <c r="I59" s="26">
        <f t="shared" si="16"/>
        <v>0</v>
      </c>
      <c r="J59" s="26">
        <f t="shared" si="16"/>
        <v>0</v>
      </c>
    </row>
    <row r="60" spans="1:10" ht="56.25" hidden="1" x14ac:dyDescent="0.2">
      <c r="A60" s="31" t="s">
        <v>129</v>
      </c>
      <c r="B60" s="24" t="s">
        <v>29</v>
      </c>
      <c r="C60" s="24" t="s">
        <v>82</v>
      </c>
      <c r="D60" s="24" t="s">
        <v>25</v>
      </c>
      <c r="E60" s="25" t="s">
        <v>36</v>
      </c>
      <c r="F60" s="25">
        <v>81660</v>
      </c>
      <c r="G60" s="25" t="s">
        <v>12</v>
      </c>
      <c r="H60" s="26"/>
      <c r="I60" s="26"/>
      <c r="J60" s="26"/>
    </row>
    <row r="61" spans="1:10" ht="40.5" hidden="1" customHeight="1" x14ac:dyDescent="0.2">
      <c r="A61" s="31" t="s">
        <v>86</v>
      </c>
      <c r="B61" s="24" t="s">
        <v>29</v>
      </c>
      <c r="C61" s="24" t="s">
        <v>82</v>
      </c>
      <c r="D61" s="24" t="s">
        <v>25</v>
      </c>
      <c r="E61" s="25">
        <v>919</v>
      </c>
      <c r="F61" s="25">
        <v>81680</v>
      </c>
      <c r="G61" s="25"/>
      <c r="H61" s="26">
        <f>H62+H64</f>
        <v>0</v>
      </c>
      <c r="I61" s="26">
        <f t="shared" ref="I61:J61" si="17">I62+I64</f>
        <v>0</v>
      </c>
      <c r="J61" s="26">
        <f t="shared" si="17"/>
        <v>0</v>
      </c>
    </row>
    <row r="62" spans="1:10" ht="37.5" hidden="1" x14ac:dyDescent="0.2">
      <c r="A62" s="31" t="s">
        <v>125</v>
      </c>
      <c r="B62" s="24" t="s">
        <v>29</v>
      </c>
      <c r="C62" s="24" t="s">
        <v>82</v>
      </c>
      <c r="D62" s="24" t="s">
        <v>25</v>
      </c>
      <c r="E62" s="25" t="s">
        <v>36</v>
      </c>
      <c r="F62" s="25">
        <v>81680</v>
      </c>
      <c r="G62" s="25" t="s">
        <v>18</v>
      </c>
      <c r="H62" s="26">
        <f t="shared" ref="H62:J62" si="18">H63</f>
        <v>0</v>
      </c>
      <c r="I62" s="26">
        <f t="shared" si="18"/>
        <v>0</v>
      </c>
      <c r="J62" s="26">
        <f t="shared" si="18"/>
        <v>0</v>
      </c>
    </row>
    <row r="63" spans="1:10" ht="37.5" hidden="1" x14ac:dyDescent="0.2">
      <c r="A63" s="31" t="s">
        <v>126</v>
      </c>
      <c r="B63" s="24" t="s">
        <v>29</v>
      </c>
      <c r="C63" s="24" t="s">
        <v>82</v>
      </c>
      <c r="D63" s="24" t="s">
        <v>25</v>
      </c>
      <c r="E63" s="25" t="s">
        <v>36</v>
      </c>
      <c r="F63" s="25">
        <v>81680</v>
      </c>
      <c r="G63" s="25" t="s">
        <v>17</v>
      </c>
      <c r="H63" s="26"/>
      <c r="I63" s="26"/>
      <c r="J63" s="26"/>
    </row>
    <row r="64" spans="1:10" ht="37.5" hidden="1" x14ac:dyDescent="0.2">
      <c r="A64" s="31" t="s">
        <v>130</v>
      </c>
      <c r="B64" s="24" t="s">
        <v>29</v>
      </c>
      <c r="C64" s="24" t="s">
        <v>82</v>
      </c>
      <c r="D64" s="24" t="s">
        <v>25</v>
      </c>
      <c r="E64" s="25" t="s">
        <v>36</v>
      </c>
      <c r="F64" s="25">
        <v>81680</v>
      </c>
      <c r="G64" s="25">
        <v>400</v>
      </c>
      <c r="H64" s="26">
        <f>H65</f>
        <v>0</v>
      </c>
      <c r="I64" s="26">
        <f t="shared" ref="I64:J64" si="19">I65</f>
        <v>0</v>
      </c>
      <c r="J64" s="26">
        <f t="shared" si="19"/>
        <v>0</v>
      </c>
    </row>
    <row r="65" spans="1:10" ht="18.75" hidden="1" x14ac:dyDescent="0.2">
      <c r="A65" s="31" t="s">
        <v>60</v>
      </c>
      <c r="B65" s="24" t="s">
        <v>29</v>
      </c>
      <c r="C65" s="24" t="s">
        <v>82</v>
      </c>
      <c r="D65" s="24" t="s">
        <v>25</v>
      </c>
      <c r="E65" s="25" t="s">
        <v>36</v>
      </c>
      <c r="F65" s="25">
        <v>81680</v>
      </c>
      <c r="G65" s="25">
        <v>410</v>
      </c>
      <c r="H65" s="26"/>
      <c r="I65" s="26"/>
      <c r="J65" s="26"/>
    </row>
    <row r="66" spans="1:10" ht="18.75" x14ac:dyDescent="0.2">
      <c r="A66" s="31" t="s">
        <v>69</v>
      </c>
      <c r="B66" s="24" t="s">
        <v>29</v>
      </c>
      <c r="C66" s="24" t="s">
        <v>82</v>
      </c>
      <c r="D66" s="24" t="s">
        <v>25</v>
      </c>
      <c r="E66" s="25">
        <v>919</v>
      </c>
      <c r="F66" s="25">
        <v>81690</v>
      </c>
      <c r="G66" s="25"/>
      <c r="H66" s="26">
        <f>H67+H69</f>
        <v>807934</v>
      </c>
      <c r="I66" s="26">
        <f>I67+I69</f>
        <v>0</v>
      </c>
      <c r="J66" s="26">
        <f>J67+J69</f>
        <v>0</v>
      </c>
    </row>
    <row r="67" spans="1:10" ht="37.5" x14ac:dyDescent="0.2">
      <c r="A67" s="31" t="s">
        <v>125</v>
      </c>
      <c r="B67" s="24" t="s">
        <v>29</v>
      </c>
      <c r="C67" s="24" t="s">
        <v>82</v>
      </c>
      <c r="D67" s="24" t="s">
        <v>25</v>
      </c>
      <c r="E67" s="25" t="s">
        <v>36</v>
      </c>
      <c r="F67" s="25">
        <v>81690</v>
      </c>
      <c r="G67" s="25" t="s">
        <v>18</v>
      </c>
      <c r="H67" s="26">
        <f>H68</f>
        <v>807934</v>
      </c>
      <c r="I67" s="26">
        <f>I68</f>
        <v>0</v>
      </c>
      <c r="J67" s="26">
        <f>J68</f>
        <v>0</v>
      </c>
    </row>
    <row r="68" spans="1:10" ht="37.5" x14ac:dyDescent="0.2">
      <c r="A68" s="31" t="s">
        <v>126</v>
      </c>
      <c r="B68" s="24" t="s">
        <v>29</v>
      </c>
      <c r="C68" s="24" t="s">
        <v>82</v>
      </c>
      <c r="D68" s="24" t="s">
        <v>25</v>
      </c>
      <c r="E68" s="25" t="s">
        <v>36</v>
      </c>
      <c r="F68" s="25">
        <v>81690</v>
      </c>
      <c r="G68" s="25" t="s">
        <v>17</v>
      </c>
      <c r="H68" s="26">
        <v>807934</v>
      </c>
      <c r="I68" s="26"/>
      <c r="J68" s="26"/>
    </row>
    <row r="69" spans="1:10" ht="18.75" hidden="1" x14ac:dyDescent="0.2">
      <c r="A69" s="31" t="s">
        <v>37</v>
      </c>
      <c r="B69" s="24" t="s">
        <v>29</v>
      </c>
      <c r="C69" s="24" t="s">
        <v>82</v>
      </c>
      <c r="D69" s="24" t="s">
        <v>25</v>
      </c>
      <c r="E69" s="25" t="s">
        <v>36</v>
      </c>
      <c r="F69" s="25">
        <v>81690</v>
      </c>
      <c r="G69" s="25" t="s">
        <v>15</v>
      </c>
      <c r="H69" s="26">
        <f>H70</f>
        <v>0</v>
      </c>
      <c r="I69" s="26">
        <f>I70</f>
        <v>0</v>
      </c>
      <c r="J69" s="26">
        <f>J70</f>
        <v>0</v>
      </c>
    </row>
    <row r="70" spans="1:10" ht="56.25" hidden="1" x14ac:dyDescent="0.2">
      <c r="A70" s="31" t="s">
        <v>129</v>
      </c>
      <c r="B70" s="24" t="s">
        <v>29</v>
      </c>
      <c r="C70" s="24" t="s">
        <v>82</v>
      </c>
      <c r="D70" s="24" t="s">
        <v>25</v>
      </c>
      <c r="E70" s="25" t="s">
        <v>36</v>
      </c>
      <c r="F70" s="25">
        <v>81690</v>
      </c>
      <c r="G70" s="25" t="s">
        <v>12</v>
      </c>
      <c r="H70" s="26"/>
      <c r="I70" s="26"/>
      <c r="J70" s="26"/>
    </row>
    <row r="71" spans="1:10" ht="18.75" hidden="1" x14ac:dyDescent="0.2">
      <c r="A71" s="31" t="s">
        <v>20</v>
      </c>
      <c r="B71" s="24" t="s">
        <v>29</v>
      </c>
      <c r="C71" s="24" t="s">
        <v>82</v>
      </c>
      <c r="D71" s="24" t="s">
        <v>25</v>
      </c>
      <c r="E71" s="25">
        <v>919</v>
      </c>
      <c r="F71" s="25">
        <v>81700</v>
      </c>
      <c r="G71" s="25"/>
      <c r="H71" s="26">
        <f t="shared" ref="H71:J72" si="20">H72</f>
        <v>0</v>
      </c>
      <c r="I71" s="26">
        <f t="shared" si="20"/>
        <v>0</v>
      </c>
      <c r="J71" s="26">
        <f t="shared" si="20"/>
        <v>0</v>
      </c>
    </row>
    <row r="72" spans="1:10" ht="18.75" hidden="1" x14ac:dyDescent="0.2">
      <c r="A72" s="31" t="s">
        <v>37</v>
      </c>
      <c r="B72" s="24" t="s">
        <v>29</v>
      </c>
      <c r="C72" s="24" t="s">
        <v>82</v>
      </c>
      <c r="D72" s="24" t="s">
        <v>25</v>
      </c>
      <c r="E72" s="25" t="s">
        <v>36</v>
      </c>
      <c r="F72" s="25">
        <v>81700</v>
      </c>
      <c r="G72" s="25" t="s">
        <v>15</v>
      </c>
      <c r="H72" s="26">
        <f t="shared" si="20"/>
        <v>0</v>
      </c>
      <c r="I72" s="26">
        <f t="shared" si="20"/>
        <v>0</v>
      </c>
      <c r="J72" s="26">
        <f t="shared" si="20"/>
        <v>0</v>
      </c>
    </row>
    <row r="73" spans="1:10" ht="56.25" hidden="1" x14ac:dyDescent="0.2">
      <c r="A73" s="31" t="s">
        <v>129</v>
      </c>
      <c r="B73" s="24" t="s">
        <v>29</v>
      </c>
      <c r="C73" s="24" t="s">
        <v>82</v>
      </c>
      <c r="D73" s="24" t="s">
        <v>25</v>
      </c>
      <c r="E73" s="25" t="s">
        <v>36</v>
      </c>
      <c r="F73" s="25">
        <v>81700</v>
      </c>
      <c r="G73" s="25" t="s">
        <v>12</v>
      </c>
      <c r="H73" s="26"/>
      <c r="I73" s="26"/>
      <c r="J73" s="26"/>
    </row>
    <row r="74" spans="1:10" ht="18.75" x14ac:dyDescent="0.2">
      <c r="A74" s="31" t="s">
        <v>19</v>
      </c>
      <c r="B74" s="24" t="s">
        <v>29</v>
      </c>
      <c r="C74" s="24" t="s">
        <v>82</v>
      </c>
      <c r="D74" s="24" t="s">
        <v>25</v>
      </c>
      <c r="E74" s="25">
        <v>919</v>
      </c>
      <c r="F74" s="25">
        <v>81710</v>
      </c>
      <c r="G74" s="25"/>
      <c r="H74" s="26">
        <f>H77+H75</f>
        <v>469017.73</v>
      </c>
      <c r="I74" s="26">
        <f t="shared" ref="I74:J74" si="21">I77+I75</f>
        <v>0</v>
      </c>
      <c r="J74" s="26">
        <f t="shared" si="21"/>
        <v>0</v>
      </c>
    </row>
    <row r="75" spans="1:10" ht="37.5" x14ac:dyDescent="0.2">
      <c r="A75" s="31" t="s">
        <v>125</v>
      </c>
      <c r="B75" s="24" t="s">
        <v>29</v>
      </c>
      <c r="C75" s="24" t="s">
        <v>82</v>
      </c>
      <c r="D75" s="24" t="s">
        <v>25</v>
      </c>
      <c r="E75" s="25" t="s">
        <v>36</v>
      </c>
      <c r="F75" s="25">
        <v>81710</v>
      </c>
      <c r="G75" s="25" t="s">
        <v>18</v>
      </c>
      <c r="H75" s="26">
        <f>H76</f>
        <v>469017.73</v>
      </c>
      <c r="I75" s="26">
        <f>I76</f>
        <v>0</v>
      </c>
      <c r="J75" s="26">
        <f>J76</f>
        <v>0</v>
      </c>
    </row>
    <row r="76" spans="1:10" ht="37.5" x14ac:dyDescent="0.2">
      <c r="A76" s="31" t="s">
        <v>126</v>
      </c>
      <c r="B76" s="24" t="s">
        <v>29</v>
      </c>
      <c r="C76" s="24" t="s">
        <v>82</v>
      </c>
      <c r="D76" s="24" t="s">
        <v>25</v>
      </c>
      <c r="E76" s="25" t="s">
        <v>36</v>
      </c>
      <c r="F76" s="25">
        <v>81710</v>
      </c>
      <c r="G76" s="25" t="s">
        <v>17</v>
      </c>
      <c r="H76" s="26">
        <v>469017.73</v>
      </c>
      <c r="I76" s="26"/>
      <c r="J76" s="26"/>
    </row>
    <row r="77" spans="1:10" ht="18.75" hidden="1" x14ac:dyDescent="0.2">
      <c r="A77" s="31" t="s">
        <v>37</v>
      </c>
      <c r="B77" s="24" t="s">
        <v>29</v>
      </c>
      <c r="C77" s="24" t="s">
        <v>82</v>
      </c>
      <c r="D77" s="24" t="s">
        <v>25</v>
      </c>
      <c r="E77" s="25" t="s">
        <v>36</v>
      </c>
      <c r="F77" s="25">
        <v>81710</v>
      </c>
      <c r="G77" s="25" t="s">
        <v>15</v>
      </c>
      <c r="H77" s="26">
        <f t="shared" ref="H77:J77" si="22">H78</f>
        <v>0</v>
      </c>
      <c r="I77" s="26">
        <f t="shared" si="22"/>
        <v>0</v>
      </c>
      <c r="J77" s="26">
        <f t="shared" si="22"/>
        <v>0</v>
      </c>
    </row>
    <row r="78" spans="1:10" ht="56.25" hidden="1" x14ac:dyDescent="0.2">
      <c r="A78" s="31" t="s">
        <v>129</v>
      </c>
      <c r="B78" s="24" t="s">
        <v>29</v>
      </c>
      <c r="C78" s="24" t="s">
        <v>82</v>
      </c>
      <c r="D78" s="24" t="s">
        <v>25</v>
      </c>
      <c r="E78" s="25" t="s">
        <v>36</v>
      </c>
      <c r="F78" s="25">
        <v>81710</v>
      </c>
      <c r="G78" s="25" t="s">
        <v>12</v>
      </c>
      <c r="H78" s="26"/>
      <c r="I78" s="26"/>
      <c r="J78" s="26"/>
    </row>
    <row r="79" spans="1:10" ht="18.75" x14ac:dyDescent="0.2">
      <c r="A79" s="31" t="s">
        <v>70</v>
      </c>
      <c r="B79" s="24" t="s">
        <v>29</v>
      </c>
      <c r="C79" s="24" t="s">
        <v>82</v>
      </c>
      <c r="D79" s="24" t="s">
        <v>25</v>
      </c>
      <c r="E79" s="25">
        <v>919</v>
      </c>
      <c r="F79" s="25">
        <v>81730</v>
      </c>
      <c r="G79" s="25"/>
      <c r="H79" s="26">
        <f>H80+H82</f>
        <v>323400</v>
      </c>
      <c r="I79" s="26">
        <f>I80+I82</f>
        <v>0</v>
      </c>
      <c r="J79" s="26">
        <f>J80+J82</f>
        <v>0</v>
      </c>
    </row>
    <row r="80" spans="1:10" ht="37.5" x14ac:dyDescent="0.2">
      <c r="A80" s="31" t="s">
        <v>125</v>
      </c>
      <c r="B80" s="24" t="s">
        <v>29</v>
      </c>
      <c r="C80" s="24" t="s">
        <v>82</v>
      </c>
      <c r="D80" s="24" t="s">
        <v>25</v>
      </c>
      <c r="E80" s="25" t="s">
        <v>36</v>
      </c>
      <c r="F80" s="25">
        <v>81730</v>
      </c>
      <c r="G80" s="25" t="s">
        <v>18</v>
      </c>
      <c r="H80" s="26">
        <f>H81</f>
        <v>323400</v>
      </c>
      <c r="I80" s="26">
        <f>I81</f>
        <v>0</v>
      </c>
      <c r="J80" s="26">
        <f>J81</f>
        <v>0</v>
      </c>
    </row>
    <row r="81" spans="1:10" ht="37.5" x14ac:dyDescent="0.2">
      <c r="A81" s="31" t="s">
        <v>126</v>
      </c>
      <c r="B81" s="24" t="s">
        <v>29</v>
      </c>
      <c r="C81" s="24" t="s">
        <v>82</v>
      </c>
      <c r="D81" s="24" t="s">
        <v>25</v>
      </c>
      <c r="E81" s="25" t="s">
        <v>36</v>
      </c>
      <c r="F81" s="25">
        <v>81730</v>
      </c>
      <c r="G81" s="25" t="s">
        <v>17</v>
      </c>
      <c r="H81" s="26">
        <v>323400</v>
      </c>
      <c r="I81" s="26"/>
      <c r="J81" s="26"/>
    </row>
    <row r="82" spans="1:10" ht="18.75" hidden="1" x14ac:dyDescent="0.2">
      <c r="A82" s="31" t="s">
        <v>37</v>
      </c>
      <c r="B82" s="24" t="s">
        <v>29</v>
      </c>
      <c r="C82" s="24" t="s">
        <v>82</v>
      </c>
      <c r="D82" s="24" t="s">
        <v>25</v>
      </c>
      <c r="E82" s="25" t="s">
        <v>36</v>
      </c>
      <c r="F82" s="25">
        <v>81730</v>
      </c>
      <c r="G82" s="25" t="s">
        <v>15</v>
      </c>
      <c r="H82" s="26">
        <f>H83</f>
        <v>0</v>
      </c>
      <c r="I82" s="26">
        <f>I83</f>
        <v>0</v>
      </c>
      <c r="J82" s="26">
        <f>J83</f>
        <v>0</v>
      </c>
    </row>
    <row r="83" spans="1:10" ht="56.25" hidden="1" x14ac:dyDescent="0.2">
      <c r="A83" s="31" t="s">
        <v>129</v>
      </c>
      <c r="B83" s="24" t="s">
        <v>29</v>
      </c>
      <c r="C83" s="24" t="s">
        <v>82</v>
      </c>
      <c r="D83" s="24" t="s">
        <v>25</v>
      </c>
      <c r="E83" s="25" t="s">
        <v>36</v>
      </c>
      <c r="F83" s="25">
        <v>81730</v>
      </c>
      <c r="G83" s="25" t="s">
        <v>12</v>
      </c>
      <c r="H83" s="26"/>
      <c r="I83" s="26"/>
      <c r="J83" s="26"/>
    </row>
    <row r="84" spans="1:10" ht="18.75" hidden="1" x14ac:dyDescent="0.2">
      <c r="A84" s="31" t="s">
        <v>85</v>
      </c>
      <c r="B84" s="24" t="s">
        <v>29</v>
      </c>
      <c r="C84" s="24" t="s">
        <v>82</v>
      </c>
      <c r="D84" s="24" t="s">
        <v>25</v>
      </c>
      <c r="E84" s="25">
        <v>919</v>
      </c>
      <c r="F84" s="25">
        <v>81740</v>
      </c>
      <c r="G84" s="25"/>
      <c r="H84" s="26">
        <f>H85+H87</f>
        <v>0</v>
      </c>
      <c r="I84" s="26">
        <f t="shared" ref="H84:J85" si="23">I85</f>
        <v>0</v>
      </c>
      <c r="J84" s="26">
        <f t="shared" si="23"/>
        <v>0</v>
      </c>
    </row>
    <row r="85" spans="1:10" ht="37.5" hidden="1" x14ac:dyDescent="0.2">
      <c r="A85" s="31" t="s">
        <v>125</v>
      </c>
      <c r="B85" s="24" t="s">
        <v>29</v>
      </c>
      <c r="C85" s="24" t="s">
        <v>82</v>
      </c>
      <c r="D85" s="24" t="s">
        <v>25</v>
      </c>
      <c r="E85" s="25" t="s">
        <v>36</v>
      </c>
      <c r="F85" s="25">
        <v>81740</v>
      </c>
      <c r="G85" s="25" t="s">
        <v>18</v>
      </c>
      <c r="H85" s="26">
        <f t="shared" si="23"/>
        <v>0</v>
      </c>
      <c r="I85" s="26">
        <f t="shared" si="23"/>
        <v>0</v>
      </c>
      <c r="J85" s="26">
        <f t="shared" si="23"/>
        <v>0</v>
      </c>
    </row>
    <row r="86" spans="1:10" ht="37.5" hidden="1" x14ac:dyDescent="0.2">
      <c r="A86" s="31" t="s">
        <v>126</v>
      </c>
      <c r="B86" s="24" t="s">
        <v>29</v>
      </c>
      <c r="C86" s="24" t="s">
        <v>82</v>
      </c>
      <c r="D86" s="24" t="s">
        <v>25</v>
      </c>
      <c r="E86" s="25" t="s">
        <v>36</v>
      </c>
      <c r="F86" s="25">
        <v>81740</v>
      </c>
      <c r="G86" s="25" t="s">
        <v>17</v>
      </c>
      <c r="H86" s="26"/>
      <c r="I86" s="26"/>
      <c r="J86" s="26"/>
    </row>
    <row r="87" spans="1:10" ht="37.5" hidden="1" x14ac:dyDescent="0.2">
      <c r="A87" s="31" t="s">
        <v>130</v>
      </c>
      <c r="B87" s="24" t="s">
        <v>29</v>
      </c>
      <c r="C87" s="24" t="s">
        <v>82</v>
      </c>
      <c r="D87" s="24" t="s">
        <v>25</v>
      </c>
      <c r="E87" s="25" t="s">
        <v>36</v>
      </c>
      <c r="F87" s="25">
        <v>81740</v>
      </c>
      <c r="G87" s="25">
        <v>400</v>
      </c>
      <c r="H87" s="26">
        <f>H88</f>
        <v>0</v>
      </c>
      <c r="I87" s="26"/>
      <c r="J87" s="26"/>
    </row>
    <row r="88" spans="1:10" ht="18.75" hidden="1" x14ac:dyDescent="0.2">
      <c r="A88" s="31" t="s">
        <v>60</v>
      </c>
      <c r="B88" s="24" t="s">
        <v>29</v>
      </c>
      <c r="C88" s="24" t="s">
        <v>82</v>
      </c>
      <c r="D88" s="24" t="s">
        <v>25</v>
      </c>
      <c r="E88" s="25" t="s">
        <v>36</v>
      </c>
      <c r="F88" s="25">
        <v>81740</v>
      </c>
      <c r="G88" s="25">
        <v>410</v>
      </c>
      <c r="H88" s="26"/>
      <c r="I88" s="26"/>
      <c r="J88" s="26"/>
    </row>
    <row r="89" spans="1:10" ht="18.75" hidden="1" x14ac:dyDescent="0.2">
      <c r="A89" s="31" t="s">
        <v>159</v>
      </c>
      <c r="B89" s="24" t="s">
        <v>29</v>
      </c>
      <c r="C89" s="24" t="s">
        <v>82</v>
      </c>
      <c r="D89" s="24" t="s">
        <v>25</v>
      </c>
      <c r="E89" s="25">
        <v>919</v>
      </c>
      <c r="F89" s="25">
        <v>81750</v>
      </c>
      <c r="G89" s="25"/>
      <c r="H89" s="26">
        <f>H90</f>
        <v>0</v>
      </c>
      <c r="I89" s="26">
        <f t="shared" ref="I89:J90" si="24">I90</f>
        <v>0</v>
      </c>
      <c r="J89" s="26">
        <f t="shared" si="24"/>
        <v>0</v>
      </c>
    </row>
    <row r="90" spans="1:10" ht="37.5" hidden="1" x14ac:dyDescent="0.2">
      <c r="A90" s="32" t="s">
        <v>125</v>
      </c>
      <c r="B90" s="24" t="s">
        <v>29</v>
      </c>
      <c r="C90" s="24" t="s">
        <v>82</v>
      </c>
      <c r="D90" s="24" t="s">
        <v>25</v>
      </c>
      <c r="E90" s="25">
        <v>919</v>
      </c>
      <c r="F90" s="25">
        <v>81750</v>
      </c>
      <c r="G90" s="25">
        <v>200</v>
      </c>
      <c r="H90" s="26">
        <f>H91</f>
        <v>0</v>
      </c>
      <c r="I90" s="26">
        <f t="shared" si="24"/>
        <v>0</v>
      </c>
      <c r="J90" s="26">
        <f t="shared" si="24"/>
        <v>0</v>
      </c>
    </row>
    <row r="91" spans="1:10" ht="37.5" hidden="1" x14ac:dyDescent="0.2">
      <c r="A91" s="32" t="s">
        <v>126</v>
      </c>
      <c r="B91" s="24" t="s">
        <v>29</v>
      </c>
      <c r="C91" s="24" t="s">
        <v>82</v>
      </c>
      <c r="D91" s="24" t="s">
        <v>25</v>
      </c>
      <c r="E91" s="25">
        <v>919</v>
      </c>
      <c r="F91" s="25">
        <v>81750</v>
      </c>
      <c r="G91" s="25">
        <v>240</v>
      </c>
      <c r="H91" s="26"/>
      <c r="I91" s="26"/>
      <c r="J91" s="26"/>
    </row>
    <row r="92" spans="1:10" ht="18.75" hidden="1" x14ac:dyDescent="0.2">
      <c r="A92" s="31" t="s">
        <v>161</v>
      </c>
      <c r="B92" s="24" t="s">
        <v>29</v>
      </c>
      <c r="C92" s="24" t="s">
        <v>82</v>
      </c>
      <c r="D92" s="24" t="s">
        <v>25</v>
      </c>
      <c r="E92" s="25">
        <v>919</v>
      </c>
      <c r="F92" s="25">
        <v>81800</v>
      </c>
      <c r="G92" s="25"/>
      <c r="H92" s="26">
        <f t="shared" ref="H92:J93" si="25">H93</f>
        <v>0</v>
      </c>
      <c r="I92" s="26">
        <f t="shared" si="25"/>
        <v>0</v>
      </c>
      <c r="J92" s="26">
        <f t="shared" si="25"/>
        <v>0</v>
      </c>
    </row>
    <row r="93" spans="1:10" ht="37.5" hidden="1" x14ac:dyDescent="0.2">
      <c r="A93" s="31" t="s">
        <v>125</v>
      </c>
      <c r="B93" s="24" t="s">
        <v>29</v>
      </c>
      <c r="C93" s="24" t="s">
        <v>82</v>
      </c>
      <c r="D93" s="24" t="s">
        <v>25</v>
      </c>
      <c r="E93" s="25">
        <v>919</v>
      </c>
      <c r="F93" s="25">
        <v>81800</v>
      </c>
      <c r="G93" s="25">
        <v>200</v>
      </c>
      <c r="H93" s="26">
        <f t="shared" si="25"/>
        <v>0</v>
      </c>
      <c r="I93" s="26">
        <f t="shared" si="25"/>
        <v>0</v>
      </c>
      <c r="J93" s="26">
        <f t="shared" si="25"/>
        <v>0</v>
      </c>
    </row>
    <row r="94" spans="1:10" ht="37.5" hidden="1" x14ac:dyDescent="0.2">
      <c r="A94" s="31" t="s">
        <v>126</v>
      </c>
      <c r="B94" s="24" t="s">
        <v>29</v>
      </c>
      <c r="C94" s="24" t="s">
        <v>82</v>
      </c>
      <c r="D94" s="24" t="s">
        <v>25</v>
      </c>
      <c r="E94" s="25">
        <v>919</v>
      </c>
      <c r="F94" s="25">
        <v>81800</v>
      </c>
      <c r="G94" s="25">
        <v>240</v>
      </c>
      <c r="H94" s="26"/>
      <c r="I94" s="26"/>
      <c r="J94" s="26"/>
    </row>
    <row r="95" spans="1:10" ht="37.5" hidden="1" x14ac:dyDescent="0.2">
      <c r="A95" s="31" t="s">
        <v>96</v>
      </c>
      <c r="B95" s="24" t="s">
        <v>29</v>
      </c>
      <c r="C95" s="24" t="s">
        <v>82</v>
      </c>
      <c r="D95" s="24" t="s">
        <v>25</v>
      </c>
      <c r="E95" s="25">
        <v>919</v>
      </c>
      <c r="F95" s="25">
        <v>81850</v>
      </c>
      <c r="G95" s="25"/>
      <c r="H95" s="26">
        <f t="shared" ref="H95:J95" si="26">H96</f>
        <v>0</v>
      </c>
      <c r="I95" s="26">
        <f t="shared" si="26"/>
        <v>0</v>
      </c>
      <c r="J95" s="26">
        <f t="shared" si="26"/>
        <v>0</v>
      </c>
    </row>
    <row r="96" spans="1:10" ht="37.5" hidden="1" x14ac:dyDescent="0.2">
      <c r="A96" s="31" t="s">
        <v>125</v>
      </c>
      <c r="B96" s="24" t="s">
        <v>29</v>
      </c>
      <c r="C96" s="24" t="s">
        <v>82</v>
      </c>
      <c r="D96" s="24" t="s">
        <v>25</v>
      </c>
      <c r="E96" s="25" t="s">
        <v>36</v>
      </c>
      <c r="F96" s="25">
        <v>81850</v>
      </c>
      <c r="G96" s="25" t="s">
        <v>18</v>
      </c>
      <c r="H96" s="26">
        <f>H97</f>
        <v>0</v>
      </c>
      <c r="I96" s="26">
        <f>I97</f>
        <v>0</v>
      </c>
      <c r="J96" s="26">
        <f>J97</f>
        <v>0</v>
      </c>
    </row>
    <row r="97" spans="1:10" ht="37.5" hidden="1" x14ac:dyDescent="0.2">
      <c r="A97" s="31" t="s">
        <v>126</v>
      </c>
      <c r="B97" s="24" t="s">
        <v>29</v>
      </c>
      <c r="C97" s="24" t="s">
        <v>82</v>
      </c>
      <c r="D97" s="24" t="s">
        <v>25</v>
      </c>
      <c r="E97" s="25" t="s">
        <v>36</v>
      </c>
      <c r="F97" s="25">
        <v>81850</v>
      </c>
      <c r="G97" s="25" t="s">
        <v>17</v>
      </c>
      <c r="H97" s="26"/>
      <c r="I97" s="26"/>
      <c r="J97" s="26"/>
    </row>
    <row r="98" spans="1:10" ht="18.75" hidden="1" x14ac:dyDescent="0.2">
      <c r="A98" s="31" t="s">
        <v>154</v>
      </c>
      <c r="B98" s="24" t="s">
        <v>29</v>
      </c>
      <c r="C98" s="24" t="s">
        <v>82</v>
      </c>
      <c r="D98" s="24" t="s">
        <v>25</v>
      </c>
      <c r="E98" s="25">
        <v>919</v>
      </c>
      <c r="F98" s="25">
        <v>82300</v>
      </c>
      <c r="G98" s="25"/>
      <c r="H98" s="26">
        <f>H99</f>
        <v>0</v>
      </c>
      <c r="I98" s="26">
        <f t="shared" ref="I98:J99" si="27">I99</f>
        <v>0</v>
      </c>
      <c r="J98" s="26">
        <f t="shared" si="27"/>
        <v>0</v>
      </c>
    </row>
    <row r="99" spans="1:10" ht="37.5" hidden="1" x14ac:dyDescent="0.2">
      <c r="A99" s="31" t="s">
        <v>125</v>
      </c>
      <c r="B99" s="24" t="s">
        <v>29</v>
      </c>
      <c r="C99" s="24" t="s">
        <v>82</v>
      </c>
      <c r="D99" s="24" t="s">
        <v>25</v>
      </c>
      <c r="E99" s="25">
        <v>919</v>
      </c>
      <c r="F99" s="25">
        <v>82300</v>
      </c>
      <c r="G99" s="25">
        <v>200</v>
      </c>
      <c r="H99" s="26">
        <f>H100</f>
        <v>0</v>
      </c>
      <c r="I99" s="26">
        <f t="shared" si="27"/>
        <v>0</v>
      </c>
      <c r="J99" s="26">
        <f t="shared" si="27"/>
        <v>0</v>
      </c>
    </row>
    <row r="100" spans="1:10" ht="37.5" hidden="1" x14ac:dyDescent="0.2">
      <c r="A100" s="31" t="s">
        <v>126</v>
      </c>
      <c r="B100" s="24" t="s">
        <v>29</v>
      </c>
      <c r="C100" s="24" t="s">
        <v>82</v>
      </c>
      <c r="D100" s="24" t="s">
        <v>25</v>
      </c>
      <c r="E100" s="25">
        <v>919</v>
      </c>
      <c r="F100" s="25">
        <v>82300</v>
      </c>
      <c r="G100" s="25">
        <v>240</v>
      </c>
      <c r="H100" s="26"/>
      <c r="I100" s="26"/>
      <c r="J100" s="26"/>
    </row>
    <row r="101" spans="1:10" ht="18.75" hidden="1" x14ac:dyDescent="0.2">
      <c r="A101" s="31" t="s">
        <v>74</v>
      </c>
      <c r="B101" s="24" t="s">
        <v>29</v>
      </c>
      <c r="C101" s="24" t="s">
        <v>82</v>
      </c>
      <c r="D101" s="24" t="s">
        <v>25</v>
      </c>
      <c r="E101" s="25">
        <v>919</v>
      </c>
      <c r="F101" s="25">
        <v>82450</v>
      </c>
      <c r="G101" s="25"/>
      <c r="H101" s="26">
        <f t="shared" ref="H101:J102" si="28">H102</f>
        <v>0</v>
      </c>
      <c r="I101" s="26">
        <f t="shared" si="28"/>
        <v>0</v>
      </c>
      <c r="J101" s="26">
        <f t="shared" si="28"/>
        <v>0</v>
      </c>
    </row>
    <row r="102" spans="1:10" ht="18.75" hidden="1" x14ac:dyDescent="0.2">
      <c r="A102" s="31" t="s">
        <v>120</v>
      </c>
      <c r="B102" s="24" t="s">
        <v>29</v>
      </c>
      <c r="C102" s="24" t="s">
        <v>82</v>
      </c>
      <c r="D102" s="24" t="s">
        <v>25</v>
      </c>
      <c r="E102" s="25" t="s">
        <v>36</v>
      </c>
      <c r="F102" s="25">
        <v>82450</v>
      </c>
      <c r="G102" s="25" t="s">
        <v>6</v>
      </c>
      <c r="H102" s="26">
        <f t="shared" si="28"/>
        <v>0</v>
      </c>
      <c r="I102" s="26">
        <f t="shared" si="28"/>
        <v>0</v>
      </c>
      <c r="J102" s="26">
        <f t="shared" si="28"/>
        <v>0</v>
      </c>
    </row>
    <row r="103" spans="1:10" ht="37.5" hidden="1" x14ac:dyDescent="0.2">
      <c r="A103" s="31" t="s">
        <v>57</v>
      </c>
      <c r="B103" s="24" t="s">
        <v>29</v>
      </c>
      <c r="C103" s="24" t="s">
        <v>82</v>
      </c>
      <c r="D103" s="24" t="s">
        <v>25</v>
      </c>
      <c r="E103" s="25" t="s">
        <v>36</v>
      </c>
      <c r="F103" s="25">
        <v>82450</v>
      </c>
      <c r="G103" s="25" t="s">
        <v>56</v>
      </c>
      <c r="H103" s="26"/>
      <c r="I103" s="26"/>
      <c r="J103" s="26"/>
    </row>
    <row r="104" spans="1:10" ht="93.75" hidden="1" x14ac:dyDescent="0.2">
      <c r="A104" s="31" t="s">
        <v>165</v>
      </c>
      <c r="B104" s="24" t="s">
        <v>29</v>
      </c>
      <c r="C104" s="24" t="s">
        <v>82</v>
      </c>
      <c r="D104" s="24" t="s">
        <v>25</v>
      </c>
      <c r="E104" s="25">
        <v>919</v>
      </c>
      <c r="F104" s="25">
        <v>82450</v>
      </c>
      <c r="G104" s="25"/>
      <c r="H104" s="26">
        <f t="shared" ref="H104:J105" si="29">H105</f>
        <v>0</v>
      </c>
      <c r="I104" s="26">
        <f t="shared" si="29"/>
        <v>0</v>
      </c>
      <c r="J104" s="26">
        <f t="shared" si="29"/>
        <v>0</v>
      </c>
    </row>
    <row r="105" spans="1:10" ht="37.5" hidden="1" x14ac:dyDescent="0.2">
      <c r="A105" s="31" t="s">
        <v>125</v>
      </c>
      <c r="B105" s="24" t="s">
        <v>29</v>
      </c>
      <c r="C105" s="24" t="s">
        <v>82</v>
      </c>
      <c r="D105" s="24" t="s">
        <v>25</v>
      </c>
      <c r="E105" s="25">
        <v>919</v>
      </c>
      <c r="F105" s="25">
        <v>82450</v>
      </c>
      <c r="G105" s="25">
        <v>200</v>
      </c>
      <c r="H105" s="26">
        <f t="shared" si="29"/>
        <v>0</v>
      </c>
      <c r="I105" s="26">
        <f t="shared" si="29"/>
        <v>0</v>
      </c>
      <c r="J105" s="26">
        <f t="shared" si="29"/>
        <v>0</v>
      </c>
    </row>
    <row r="106" spans="1:10" ht="37.5" hidden="1" x14ac:dyDescent="0.2">
      <c r="A106" s="31" t="s">
        <v>126</v>
      </c>
      <c r="B106" s="24" t="s">
        <v>29</v>
      </c>
      <c r="C106" s="24" t="s">
        <v>82</v>
      </c>
      <c r="D106" s="24" t="s">
        <v>25</v>
      </c>
      <c r="E106" s="25">
        <v>919</v>
      </c>
      <c r="F106" s="25">
        <v>82450</v>
      </c>
      <c r="G106" s="25">
        <v>240</v>
      </c>
      <c r="H106" s="26"/>
      <c r="I106" s="26"/>
      <c r="J106" s="26"/>
    </row>
    <row r="107" spans="1:10" ht="75" hidden="1" x14ac:dyDescent="0.2">
      <c r="A107" s="31" t="s">
        <v>73</v>
      </c>
      <c r="B107" s="24" t="s">
        <v>29</v>
      </c>
      <c r="C107" s="24" t="s">
        <v>82</v>
      </c>
      <c r="D107" s="24" t="s">
        <v>25</v>
      </c>
      <c r="E107" s="25">
        <v>919</v>
      </c>
      <c r="F107" s="25">
        <v>84260</v>
      </c>
      <c r="G107" s="25"/>
      <c r="H107" s="26">
        <f t="shared" ref="H107:J108" si="30">H108</f>
        <v>0</v>
      </c>
      <c r="I107" s="26">
        <f t="shared" si="30"/>
        <v>0</v>
      </c>
      <c r="J107" s="26">
        <f t="shared" si="30"/>
        <v>0</v>
      </c>
    </row>
    <row r="108" spans="1:10" ht="18.75" hidden="1" x14ac:dyDescent="0.2">
      <c r="A108" s="31" t="s">
        <v>40</v>
      </c>
      <c r="B108" s="24" t="s">
        <v>29</v>
      </c>
      <c r="C108" s="24" t="s">
        <v>82</v>
      </c>
      <c r="D108" s="24" t="s">
        <v>25</v>
      </c>
      <c r="E108" s="25" t="s">
        <v>36</v>
      </c>
      <c r="F108" s="25">
        <v>84260</v>
      </c>
      <c r="G108" s="25" t="s">
        <v>11</v>
      </c>
      <c r="H108" s="26">
        <f t="shared" si="30"/>
        <v>0</v>
      </c>
      <c r="I108" s="26">
        <f t="shared" si="30"/>
        <v>0</v>
      </c>
      <c r="J108" s="26">
        <f t="shared" si="30"/>
        <v>0</v>
      </c>
    </row>
    <row r="109" spans="1:10" ht="18.75" hidden="1" x14ac:dyDescent="0.2">
      <c r="A109" s="31" t="s">
        <v>10</v>
      </c>
      <c r="B109" s="24" t="s">
        <v>29</v>
      </c>
      <c r="C109" s="24" t="s">
        <v>82</v>
      </c>
      <c r="D109" s="24" t="s">
        <v>25</v>
      </c>
      <c r="E109" s="25" t="s">
        <v>36</v>
      </c>
      <c r="F109" s="25">
        <v>84260</v>
      </c>
      <c r="G109" s="25" t="s">
        <v>9</v>
      </c>
      <c r="H109" s="26"/>
      <c r="I109" s="26"/>
      <c r="J109" s="26"/>
    </row>
    <row r="110" spans="1:10" ht="93.75" hidden="1" x14ac:dyDescent="0.2">
      <c r="A110" s="31" t="s">
        <v>72</v>
      </c>
      <c r="B110" s="24" t="s">
        <v>29</v>
      </c>
      <c r="C110" s="24" t="s">
        <v>82</v>
      </c>
      <c r="D110" s="24" t="s">
        <v>25</v>
      </c>
      <c r="E110" s="25">
        <v>919</v>
      </c>
      <c r="F110" s="25">
        <v>84270</v>
      </c>
      <c r="G110" s="25"/>
      <c r="H110" s="26">
        <f t="shared" ref="H110:J111" si="31">H111</f>
        <v>0</v>
      </c>
      <c r="I110" s="26">
        <f t="shared" si="31"/>
        <v>0</v>
      </c>
      <c r="J110" s="26">
        <f t="shared" si="31"/>
        <v>0</v>
      </c>
    </row>
    <row r="111" spans="1:10" ht="18.75" hidden="1" x14ac:dyDescent="0.2">
      <c r="A111" s="31" t="s">
        <v>40</v>
      </c>
      <c r="B111" s="24" t="s">
        <v>29</v>
      </c>
      <c r="C111" s="24" t="s">
        <v>82</v>
      </c>
      <c r="D111" s="24" t="s">
        <v>25</v>
      </c>
      <c r="E111" s="25" t="s">
        <v>36</v>
      </c>
      <c r="F111" s="25">
        <v>84270</v>
      </c>
      <c r="G111" s="25" t="s">
        <v>11</v>
      </c>
      <c r="H111" s="26">
        <f t="shared" si="31"/>
        <v>0</v>
      </c>
      <c r="I111" s="26">
        <f t="shared" si="31"/>
        <v>0</v>
      </c>
      <c r="J111" s="26">
        <f t="shared" si="31"/>
        <v>0</v>
      </c>
    </row>
    <row r="112" spans="1:10" ht="18.75" hidden="1" x14ac:dyDescent="0.2">
      <c r="A112" s="31" t="s">
        <v>10</v>
      </c>
      <c r="B112" s="24" t="s">
        <v>29</v>
      </c>
      <c r="C112" s="24" t="s">
        <v>82</v>
      </c>
      <c r="D112" s="24" t="s">
        <v>25</v>
      </c>
      <c r="E112" s="25" t="s">
        <v>36</v>
      </c>
      <c r="F112" s="25">
        <v>84270</v>
      </c>
      <c r="G112" s="25" t="s">
        <v>9</v>
      </c>
      <c r="H112" s="26"/>
      <c r="I112" s="26"/>
      <c r="J112" s="26"/>
    </row>
    <row r="113" spans="1:10" ht="37.5" hidden="1" x14ac:dyDescent="0.2">
      <c r="A113" s="31" t="s">
        <v>107</v>
      </c>
      <c r="B113" s="24" t="s">
        <v>29</v>
      </c>
      <c r="C113" s="24" t="s">
        <v>82</v>
      </c>
      <c r="D113" s="24" t="s">
        <v>25</v>
      </c>
      <c r="E113" s="25">
        <v>919</v>
      </c>
      <c r="F113" s="25" t="s">
        <v>143</v>
      </c>
      <c r="G113" s="25"/>
      <c r="H113" s="26">
        <f t="shared" ref="H113:J114" si="32">H114</f>
        <v>0</v>
      </c>
      <c r="I113" s="26">
        <f t="shared" si="32"/>
        <v>0</v>
      </c>
      <c r="J113" s="26">
        <f t="shared" si="32"/>
        <v>0</v>
      </c>
    </row>
    <row r="114" spans="1:10" ht="37.5" hidden="1" x14ac:dyDescent="0.2">
      <c r="A114" s="31" t="s">
        <v>125</v>
      </c>
      <c r="B114" s="24" t="s">
        <v>29</v>
      </c>
      <c r="C114" s="24" t="s">
        <v>82</v>
      </c>
      <c r="D114" s="24" t="s">
        <v>25</v>
      </c>
      <c r="E114" s="25" t="s">
        <v>36</v>
      </c>
      <c r="F114" s="25" t="s">
        <v>143</v>
      </c>
      <c r="G114" s="25" t="s">
        <v>18</v>
      </c>
      <c r="H114" s="26">
        <f t="shared" si="32"/>
        <v>0</v>
      </c>
      <c r="I114" s="26">
        <f t="shared" si="32"/>
        <v>0</v>
      </c>
      <c r="J114" s="26">
        <f t="shared" si="32"/>
        <v>0</v>
      </c>
    </row>
    <row r="115" spans="1:10" ht="37.5" hidden="1" x14ac:dyDescent="0.2">
      <c r="A115" s="31" t="s">
        <v>126</v>
      </c>
      <c r="B115" s="24" t="s">
        <v>29</v>
      </c>
      <c r="C115" s="24" t="s">
        <v>82</v>
      </c>
      <c r="D115" s="24" t="s">
        <v>25</v>
      </c>
      <c r="E115" s="25" t="s">
        <v>36</v>
      </c>
      <c r="F115" s="25" t="s">
        <v>143</v>
      </c>
      <c r="G115" s="25" t="s">
        <v>17</v>
      </c>
      <c r="H115" s="26"/>
      <c r="I115" s="26"/>
      <c r="J115" s="26"/>
    </row>
    <row r="116" spans="1:10" ht="37.5" hidden="1" x14ac:dyDescent="0.2">
      <c r="A116" s="31" t="s">
        <v>133</v>
      </c>
      <c r="B116" s="24" t="s">
        <v>29</v>
      </c>
      <c r="C116" s="24" t="s">
        <v>82</v>
      </c>
      <c r="D116" s="24" t="s">
        <v>25</v>
      </c>
      <c r="E116" s="25">
        <v>919</v>
      </c>
      <c r="F116" s="25" t="s">
        <v>90</v>
      </c>
      <c r="G116" s="25"/>
      <c r="H116" s="26">
        <f t="shared" ref="H116:J117" si="33">H117</f>
        <v>0</v>
      </c>
      <c r="I116" s="26">
        <f t="shared" si="33"/>
        <v>0</v>
      </c>
      <c r="J116" s="26">
        <f t="shared" si="33"/>
        <v>0</v>
      </c>
    </row>
    <row r="117" spans="1:10" ht="37.5" hidden="1" x14ac:dyDescent="0.2">
      <c r="A117" s="31" t="s">
        <v>130</v>
      </c>
      <c r="B117" s="24" t="s">
        <v>29</v>
      </c>
      <c r="C117" s="24" t="s">
        <v>82</v>
      </c>
      <c r="D117" s="24" t="s">
        <v>25</v>
      </c>
      <c r="E117" s="25" t="s">
        <v>36</v>
      </c>
      <c r="F117" s="25" t="s">
        <v>90</v>
      </c>
      <c r="G117" s="25" t="s">
        <v>59</v>
      </c>
      <c r="H117" s="26">
        <f t="shared" si="33"/>
        <v>0</v>
      </c>
      <c r="I117" s="26">
        <f t="shared" si="33"/>
        <v>0</v>
      </c>
      <c r="J117" s="26">
        <f t="shared" si="33"/>
        <v>0</v>
      </c>
    </row>
    <row r="118" spans="1:10" ht="18.75" hidden="1" x14ac:dyDescent="0.2">
      <c r="A118" s="31" t="s">
        <v>60</v>
      </c>
      <c r="B118" s="24" t="s">
        <v>29</v>
      </c>
      <c r="C118" s="24" t="s">
        <v>82</v>
      </c>
      <c r="D118" s="24" t="s">
        <v>25</v>
      </c>
      <c r="E118" s="25" t="s">
        <v>36</v>
      </c>
      <c r="F118" s="25" t="s">
        <v>90</v>
      </c>
      <c r="G118" s="25" t="s">
        <v>58</v>
      </c>
      <c r="H118" s="26"/>
      <c r="I118" s="26"/>
      <c r="J118" s="26"/>
    </row>
    <row r="119" spans="1:10" ht="18.75" hidden="1" x14ac:dyDescent="0.2">
      <c r="A119" s="32" t="s">
        <v>161</v>
      </c>
      <c r="B119" s="24" t="s">
        <v>29</v>
      </c>
      <c r="C119" s="24" t="s">
        <v>82</v>
      </c>
      <c r="D119" s="24" t="s">
        <v>25</v>
      </c>
      <c r="E119" s="25">
        <v>919</v>
      </c>
      <c r="F119" s="25" t="s">
        <v>162</v>
      </c>
      <c r="G119" s="25"/>
      <c r="H119" s="26">
        <f>H120</f>
        <v>0</v>
      </c>
      <c r="I119" s="26">
        <f t="shared" ref="I119:J120" si="34">I120</f>
        <v>0</v>
      </c>
      <c r="J119" s="26">
        <f t="shared" si="34"/>
        <v>0</v>
      </c>
    </row>
    <row r="120" spans="1:10" ht="37.5" hidden="1" x14ac:dyDescent="0.2">
      <c r="A120" s="32" t="s">
        <v>125</v>
      </c>
      <c r="B120" s="24" t="s">
        <v>29</v>
      </c>
      <c r="C120" s="24" t="s">
        <v>82</v>
      </c>
      <c r="D120" s="24" t="s">
        <v>25</v>
      </c>
      <c r="E120" s="25">
        <v>919</v>
      </c>
      <c r="F120" s="25" t="s">
        <v>162</v>
      </c>
      <c r="G120" s="25">
        <v>200</v>
      </c>
      <c r="H120" s="26">
        <f>H121</f>
        <v>0</v>
      </c>
      <c r="I120" s="26">
        <f t="shared" si="34"/>
        <v>0</v>
      </c>
      <c r="J120" s="26">
        <f t="shared" si="34"/>
        <v>0</v>
      </c>
    </row>
    <row r="121" spans="1:10" ht="37.5" hidden="1" x14ac:dyDescent="0.2">
      <c r="A121" s="32" t="s">
        <v>126</v>
      </c>
      <c r="B121" s="24" t="s">
        <v>29</v>
      </c>
      <c r="C121" s="24" t="s">
        <v>82</v>
      </c>
      <c r="D121" s="24" t="s">
        <v>25</v>
      </c>
      <c r="E121" s="25">
        <v>919</v>
      </c>
      <c r="F121" s="25" t="s">
        <v>162</v>
      </c>
      <c r="G121" s="25">
        <v>240</v>
      </c>
      <c r="H121" s="26"/>
      <c r="I121" s="26"/>
      <c r="J121" s="26"/>
    </row>
    <row r="122" spans="1:10" ht="18.75" hidden="1" x14ac:dyDescent="0.2">
      <c r="A122" s="31" t="s">
        <v>100</v>
      </c>
      <c r="B122" s="24" t="s">
        <v>29</v>
      </c>
      <c r="C122" s="24" t="s">
        <v>82</v>
      </c>
      <c r="D122" s="24" t="s">
        <v>25</v>
      </c>
      <c r="E122" s="25">
        <v>919</v>
      </c>
      <c r="F122" s="25" t="s">
        <v>153</v>
      </c>
      <c r="G122" s="25"/>
      <c r="H122" s="26">
        <f>H123</f>
        <v>0</v>
      </c>
      <c r="I122" s="26">
        <f t="shared" ref="I122:J123" si="35">I123</f>
        <v>0</v>
      </c>
      <c r="J122" s="26">
        <f t="shared" si="35"/>
        <v>0</v>
      </c>
    </row>
    <row r="123" spans="1:10" ht="37.5" hidden="1" x14ac:dyDescent="0.2">
      <c r="A123" s="31" t="s">
        <v>125</v>
      </c>
      <c r="B123" s="24" t="s">
        <v>29</v>
      </c>
      <c r="C123" s="24" t="s">
        <v>82</v>
      </c>
      <c r="D123" s="24" t="s">
        <v>25</v>
      </c>
      <c r="E123" s="25">
        <v>919</v>
      </c>
      <c r="F123" s="25" t="s">
        <v>153</v>
      </c>
      <c r="G123" s="25">
        <v>200</v>
      </c>
      <c r="H123" s="26">
        <f>H124</f>
        <v>0</v>
      </c>
      <c r="I123" s="26">
        <f t="shared" si="35"/>
        <v>0</v>
      </c>
      <c r="J123" s="26">
        <f t="shared" si="35"/>
        <v>0</v>
      </c>
    </row>
    <row r="124" spans="1:10" ht="37.5" hidden="1" x14ac:dyDescent="0.2">
      <c r="A124" s="31" t="s">
        <v>126</v>
      </c>
      <c r="B124" s="24" t="s">
        <v>29</v>
      </c>
      <c r="C124" s="24" t="s">
        <v>82</v>
      </c>
      <c r="D124" s="24" t="s">
        <v>25</v>
      </c>
      <c r="E124" s="25">
        <v>919</v>
      </c>
      <c r="F124" s="25" t="s">
        <v>153</v>
      </c>
      <c r="G124" s="25">
        <v>240</v>
      </c>
      <c r="H124" s="26"/>
      <c r="I124" s="26"/>
      <c r="J124" s="26"/>
    </row>
    <row r="125" spans="1:10" ht="37.5" hidden="1" x14ac:dyDescent="0.2">
      <c r="A125" s="31" t="s">
        <v>215</v>
      </c>
      <c r="B125" s="24" t="s">
        <v>29</v>
      </c>
      <c r="C125" s="24" t="s">
        <v>82</v>
      </c>
      <c r="D125" s="24" t="s">
        <v>25</v>
      </c>
      <c r="E125" s="25" t="s">
        <v>36</v>
      </c>
      <c r="F125" s="25" t="s">
        <v>166</v>
      </c>
      <c r="G125" s="25"/>
      <c r="H125" s="26">
        <f>H126</f>
        <v>0</v>
      </c>
      <c r="I125" s="26">
        <f t="shared" ref="I125:J126" si="36">I126</f>
        <v>0</v>
      </c>
      <c r="J125" s="26">
        <f t="shared" si="36"/>
        <v>0</v>
      </c>
    </row>
    <row r="126" spans="1:10" ht="37.5" hidden="1" x14ac:dyDescent="0.2">
      <c r="A126" s="32" t="s">
        <v>125</v>
      </c>
      <c r="B126" s="24" t="s">
        <v>29</v>
      </c>
      <c r="C126" s="24" t="s">
        <v>82</v>
      </c>
      <c r="D126" s="24" t="s">
        <v>25</v>
      </c>
      <c r="E126" s="25">
        <v>919</v>
      </c>
      <c r="F126" s="25" t="s">
        <v>166</v>
      </c>
      <c r="G126" s="25">
        <v>200</v>
      </c>
      <c r="H126" s="26">
        <f>H127</f>
        <v>0</v>
      </c>
      <c r="I126" s="26">
        <f t="shared" si="36"/>
        <v>0</v>
      </c>
      <c r="J126" s="26">
        <f t="shared" si="36"/>
        <v>0</v>
      </c>
    </row>
    <row r="127" spans="1:10" ht="37.5" hidden="1" x14ac:dyDescent="0.2">
      <c r="A127" s="32" t="s">
        <v>126</v>
      </c>
      <c r="B127" s="24" t="s">
        <v>29</v>
      </c>
      <c r="C127" s="24" t="s">
        <v>82</v>
      </c>
      <c r="D127" s="24" t="s">
        <v>25</v>
      </c>
      <c r="E127" s="25" t="s">
        <v>36</v>
      </c>
      <c r="F127" s="25" t="s">
        <v>166</v>
      </c>
      <c r="G127" s="25">
        <v>240</v>
      </c>
      <c r="H127" s="26"/>
      <c r="I127" s="26"/>
      <c r="J127" s="26"/>
    </row>
    <row r="128" spans="1:10" ht="37.5" hidden="1" x14ac:dyDescent="0.2">
      <c r="A128" s="31" t="s">
        <v>216</v>
      </c>
      <c r="B128" s="24" t="s">
        <v>29</v>
      </c>
      <c r="C128" s="24" t="s">
        <v>82</v>
      </c>
      <c r="D128" s="24" t="s">
        <v>25</v>
      </c>
      <c r="E128" s="25" t="s">
        <v>36</v>
      </c>
      <c r="F128" s="25" t="s">
        <v>167</v>
      </c>
      <c r="G128" s="25"/>
      <c r="H128" s="26">
        <f>H129</f>
        <v>0</v>
      </c>
      <c r="I128" s="26">
        <f t="shared" ref="I128:J129" si="37">I129</f>
        <v>0</v>
      </c>
      <c r="J128" s="26">
        <f t="shared" si="37"/>
        <v>0</v>
      </c>
    </row>
    <row r="129" spans="1:10" ht="37.5" hidden="1" x14ac:dyDescent="0.2">
      <c r="A129" s="32" t="s">
        <v>125</v>
      </c>
      <c r="B129" s="24" t="s">
        <v>29</v>
      </c>
      <c r="C129" s="24" t="s">
        <v>82</v>
      </c>
      <c r="D129" s="24" t="s">
        <v>25</v>
      </c>
      <c r="E129" s="25">
        <v>919</v>
      </c>
      <c r="F129" s="25" t="s">
        <v>167</v>
      </c>
      <c r="G129" s="25">
        <v>200</v>
      </c>
      <c r="H129" s="26">
        <f>H130</f>
        <v>0</v>
      </c>
      <c r="I129" s="26">
        <f t="shared" si="37"/>
        <v>0</v>
      </c>
      <c r="J129" s="26">
        <f t="shared" si="37"/>
        <v>0</v>
      </c>
    </row>
    <row r="130" spans="1:10" ht="37.5" hidden="1" x14ac:dyDescent="0.2">
      <c r="A130" s="32" t="s">
        <v>126</v>
      </c>
      <c r="B130" s="24" t="s">
        <v>29</v>
      </c>
      <c r="C130" s="24" t="s">
        <v>82</v>
      </c>
      <c r="D130" s="24" t="s">
        <v>25</v>
      </c>
      <c r="E130" s="25">
        <v>919</v>
      </c>
      <c r="F130" s="25" t="s">
        <v>167</v>
      </c>
      <c r="G130" s="25">
        <v>240</v>
      </c>
      <c r="H130" s="26"/>
      <c r="I130" s="26"/>
      <c r="J130" s="26"/>
    </row>
    <row r="131" spans="1:10" ht="18.75" hidden="1" x14ac:dyDescent="0.2">
      <c r="A131" s="37" t="s">
        <v>217</v>
      </c>
      <c r="B131" s="24" t="s">
        <v>29</v>
      </c>
      <c r="C131" s="24" t="s">
        <v>82</v>
      </c>
      <c r="D131" s="24" t="s">
        <v>25</v>
      </c>
      <c r="E131" s="25">
        <v>919</v>
      </c>
      <c r="F131" s="25" t="s">
        <v>168</v>
      </c>
      <c r="G131" s="25"/>
      <c r="H131" s="26">
        <f>H132</f>
        <v>0</v>
      </c>
      <c r="I131" s="26">
        <f t="shared" ref="I131:J132" si="38">I132</f>
        <v>0</v>
      </c>
      <c r="J131" s="26">
        <f t="shared" si="38"/>
        <v>0</v>
      </c>
    </row>
    <row r="132" spans="1:10" ht="37.5" hidden="1" x14ac:dyDescent="0.2">
      <c r="A132" s="32" t="s">
        <v>125</v>
      </c>
      <c r="B132" s="24" t="s">
        <v>29</v>
      </c>
      <c r="C132" s="24" t="s">
        <v>82</v>
      </c>
      <c r="D132" s="24" t="s">
        <v>25</v>
      </c>
      <c r="E132" s="25">
        <v>919</v>
      </c>
      <c r="F132" s="25" t="s">
        <v>168</v>
      </c>
      <c r="G132" s="25">
        <v>200</v>
      </c>
      <c r="H132" s="26">
        <f>H133</f>
        <v>0</v>
      </c>
      <c r="I132" s="26">
        <f t="shared" si="38"/>
        <v>0</v>
      </c>
      <c r="J132" s="26">
        <f t="shared" si="38"/>
        <v>0</v>
      </c>
    </row>
    <row r="133" spans="1:10" ht="37.5" hidden="1" x14ac:dyDescent="0.2">
      <c r="A133" s="32" t="s">
        <v>126</v>
      </c>
      <c r="B133" s="24" t="s">
        <v>29</v>
      </c>
      <c r="C133" s="24" t="s">
        <v>82</v>
      </c>
      <c r="D133" s="24" t="s">
        <v>25</v>
      </c>
      <c r="E133" s="25">
        <v>919</v>
      </c>
      <c r="F133" s="25" t="s">
        <v>168</v>
      </c>
      <c r="G133" s="25">
        <v>240</v>
      </c>
      <c r="H133" s="26"/>
      <c r="I133" s="26"/>
      <c r="J133" s="26"/>
    </row>
    <row r="134" spans="1:10" ht="37.5" hidden="1" x14ac:dyDescent="0.2">
      <c r="A134" s="31" t="s">
        <v>84</v>
      </c>
      <c r="B134" s="24" t="s">
        <v>29</v>
      </c>
      <c r="C134" s="24" t="s">
        <v>82</v>
      </c>
      <c r="D134" s="24" t="s">
        <v>25</v>
      </c>
      <c r="E134" s="25">
        <v>919</v>
      </c>
      <c r="F134" s="25" t="s">
        <v>97</v>
      </c>
      <c r="G134" s="25"/>
      <c r="H134" s="26">
        <f t="shared" ref="H134:J139" si="39">H135</f>
        <v>0</v>
      </c>
      <c r="I134" s="26">
        <f t="shared" si="39"/>
        <v>0</v>
      </c>
      <c r="J134" s="26">
        <f t="shared" si="39"/>
        <v>0</v>
      </c>
    </row>
    <row r="135" spans="1:10" ht="37.5" hidden="1" x14ac:dyDescent="0.2">
      <c r="A135" s="31" t="s">
        <v>125</v>
      </c>
      <c r="B135" s="24" t="s">
        <v>29</v>
      </c>
      <c r="C135" s="24" t="s">
        <v>82</v>
      </c>
      <c r="D135" s="24" t="s">
        <v>25</v>
      </c>
      <c r="E135" s="25" t="s">
        <v>36</v>
      </c>
      <c r="F135" s="25" t="s">
        <v>97</v>
      </c>
      <c r="G135" s="25" t="s">
        <v>18</v>
      </c>
      <c r="H135" s="26">
        <f t="shared" si="39"/>
        <v>0</v>
      </c>
      <c r="I135" s="26">
        <f t="shared" si="39"/>
        <v>0</v>
      </c>
      <c r="J135" s="26">
        <f t="shared" si="39"/>
        <v>0</v>
      </c>
    </row>
    <row r="136" spans="1:10" ht="37.5" hidden="1" x14ac:dyDescent="0.2">
      <c r="A136" s="31" t="s">
        <v>126</v>
      </c>
      <c r="B136" s="24" t="s">
        <v>29</v>
      </c>
      <c r="C136" s="24" t="s">
        <v>82</v>
      </c>
      <c r="D136" s="24" t="s">
        <v>25</v>
      </c>
      <c r="E136" s="25" t="s">
        <v>36</v>
      </c>
      <c r="F136" s="25" t="s">
        <v>97</v>
      </c>
      <c r="G136" s="25" t="s">
        <v>17</v>
      </c>
      <c r="H136" s="26"/>
      <c r="I136" s="26"/>
      <c r="J136" s="26"/>
    </row>
    <row r="137" spans="1:10" ht="18.75" hidden="1" x14ac:dyDescent="0.2">
      <c r="A137" s="31"/>
      <c r="B137" s="24" t="s">
        <v>29</v>
      </c>
      <c r="C137" s="24" t="s">
        <v>82</v>
      </c>
      <c r="D137" s="24"/>
      <c r="E137" s="25">
        <v>919</v>
      </c>
      <c r="F137" s="25"/>
      <c r="G137" s="25"/>
      <c r="H137" s="26"/>
      <c r="I137" s="26"/>
      <c r="J137" s="26"/>
    </row>
    <row r="138" spans="1:10" ht="18.75" hidden="1" x14ac:dyDescent="0.2">
      <c r="A138" s="31"/>
      <c r="B138" s="24" t="s">
        <v>29</v>
      </c>
      <c r="C138" s="24" t="s">
        <v>82</v>
      </c>
      <c r="D138" s="24"/>
      <c r="E138" s="25">
        <v>919</v>
      </c>
      <c r="F138" s="25"/>
      <c r="G138" s="25"/>
      <c r="H138" s="26">
        <f t="shared" si="39"/>
        <v>0</v>
      </c>
      <c r="I138" s="26">
        <f t="shared" si="39"/>
        <v>0</v>
      </c>
      <c r="J138" s="26">
        <f t="shared" si="39"/>
        <v>0</v>
      </c>
    </row>
    <row r="139" spans="1:10" ht="37.5" hidden="1" x14ac:dyDescent="0.2">
      <c r="A139" s="31" t="s">
        <v>125</v>
      </c>
      <c r="B139" s="24" t="s">
        <v>29</v>
      </c>
      <c r="C139" s="24" t="s">
        <v>82</v>
      </c>
      <c r="D139" s="24"/>
      <c r="E139" s="25" t="s">
        <v>36</v>
      </c>
      <c r="F139" s="25"/>
      <c r="G139" s="25" t="s">
        <v>18</v>
      </c>
      <c r="H139" s="26">
        <f t="shared" si="39"/>
        <v>0</v>
      </c>
      <c r="I139" s="26">
        <f t="shared" si="39"/>
        <v>0</v>
      </c>
      <c r="J139" s="26">
        <f t="shared" si="39"/>
        <v>0</v>
      </c>
    </row>
    <row r="140" spans="1:10" ht="37.5" hidden="1" x14ac:dyDescent="0.2">
      <c r="A140" s="31" t="s">
        <v>126</v>
      </c>
      <c r="B140" s="24" t="s">
        <v>29</v>
      </c>
      <c r="C140" s="24" t="s">
        <v>82</v>
      </c>
      <c r="D140" s="24"/>
      <c r="E140" s="25" t="s">
        <v>36</v>
      </c>
      <c r="F140" s="25"/>
      <c r="G140" s="25" t="s">
        <v>17</v>
      </c>
      <c r="H140" s="26"/>
      <c r="I140" s="26"/>
      <c r="J140" s="26"/>
    </row>
    <row r="141" spans="1:10" ht="93.75" hidden="1" x14ac:dyDescent="0.2">
      <c r="A141" s="31" t="s">
        <v>112</v>
      </c>
      <c r="B141" s="24" t="s">
        <v>29</v>
      </c>
      <c r="C141" s="24" t="s">
        <v>82</v>
      </c>
      <c r="D141" s="24" t="s">
        <v>25</v>
      </c>
      <c r="E141" s="25">
        <v>919</v>
      </c>
      <c r="F141" s="25" t="s">
        <v>95</v>
      </c>
      <c r="G141" s="25"/>
      <c r="H141" s="26">
        <f>H142+H144</f>
        <v>0</v>
      </c>
      <c r="I141" s="26">
        <f>I142+I144</f>
        <v>0</v>
      </c>
      <c r="J141" s="26">
        <f>J142+J144</f>
        <v>0</v>
      </c>
    </row>
    <row r="142" spans="1:10" ht="37.5" hidden="1" x14ac:dyDescent="0.2">
      <c r="A142" s="31" t="s">
        <v>125</v>
      </c>
      <c r="B142" s="24" t="s">
        <v>29</v>
      </c>
      <c r="C142" s="24" t="s">
        <v>82</v>
      </c>
      <c r="D142" s="24" t="s">
        <v>25</v>
      </c>
      <c r="E142" s="25" t="s">
        <v>36</v>
      </c>
      <c r="F142" s="25" t="s">
        <v>95</v>
      </c>
      <c r="G142" s="25" t="s">
        <v>18</v>
      </c>
      <c r="H142" s="26">
        <f>H143</f>
        <v>0</v>
      </c>
      <c r="I142" s="26">
        <f>I143</f>
        <v>0</v>
      </c>
      <c r="J142" s="26">
        <f>J143</f>
        <v>0</v>
      </c>
    </row>
    <row r="143" spans="1:10" ht="37.5" hidden="1" x14ac:dyDescent="0.2">
      <c r="A143" s="31" t="s">
        <v>126</v>
      </c>
      <c r="B143" s="24" t="s">
        <v>29</v>
      </c>
      <c r="C143" s="24" t="s">
        <v>82</v>
      </c>
      <c r="D143" s="24" t="s">
        <v>25</v>
      </c>
      <c r="E143" s="25" t="s">
        <v>36</v>
      </c>
      <c r="F143" s="25" t="s">
        <v>95</v>
      </c>
      <c r="G143" s="25" t="s">
        <v>17</v>
      </c>
      <c r="H143" s="26"/>
      <c r="I143" s="26">
        <v>0</v>
      </c>
      <c r="J143" s="26">
        <v>0</v>
      </c>
    </row>
    <row r="144" spans="1:10" ht="37.5" hidden="1" x14ac:dyDescent="0.2">
      <c r="A144" s="31" t="s">
        <v>130</v>
      </c>
      <c r="B144" s="24" t="s">
        <v>29</v>
      </c>
      <c r="C144" s="24" t="s">
        <v>82</v>
      </c>
      <c r="D144" s="24" t="s">
        <v>25</v>
      </c>
      <c r="E144" s="25" t="s">
        <v>36</v>
      </c>
      <c r="F144" s="25" t="s">
        <v>95</v>
      </c>
      <c r="G144" s="25" t="s">
        <v>59</v>
      </c>
      <c r="H144" s="26">
        <f>H145</f>
        <v>0</v>
      </c>
      <c r="I144" s="26">
        <f>I145</f>
        <v>0</v>
      </c>
      <c r="J144" s="26">
        <f>J145</f>
        <v>0</v>
      </c>
    </row>
    <row r="145" spans="1:10" ht="18.75" hidden="1" x14ac:dyDescent="0.2">
      <c r="A145" s="31" t="s">
        <v>60</v>
      </c>
      <c r="B145" s="24" t="s">
        <v>29</v>
      </c>
      <c r="C145" s="24" t="s">
        <v>82</v>
      </c>
      <c r="D145" s="24" t="s">
        <v>25</v>
      </c>
      <c r="E145" s="25" t="s">
        <v>36</v>
      </c>
      <c r="F145" s="25" t="s">
        <v>95</v>
      </c>
      <c r="G145" s="25" t="s">
        <v>58</v>
      </c>
      <c r="H145" s="26"/>
      <c r="I145" s="26"/>
      <c r="J145" s="26"/>
    </row>
    <row r="146" spans="1:10" ht="18.75" hidden="1" x14ac:dyDescent="0.2">
      <c r="A146" s="31" t="s">
        <v>104</v>
      </c>
      <c r="B146" s="24" t="s">
        <v>29</v>
      </c>
      <c r="C146" s="24" t="s">
        <v>82</v>
      </c>
      <c r="D146" s="24" t="s">
        <v>160</v>
      </c>
      <c r="E146" s="25">
        <v>919</v>
      </c>
      <c r="F146" s="25"/>
      <c r="G146" s="25"/>
      <c r="H146" s="26">
        <f t="shared" ref="H146:J148" si="40">H147</f>
        <v>0</v>
      </c>
      <c r="I146" s="26">
        <f t="shared" si="40"/>
        <v>0</v>
      </c>
      <c r="J146" s="26">
        <f t="shared" si="40"/>
        <v>0</v>
      </c>
    </row>
    <row r="147" spans="1:10" ht="37.5" hidden="1" x14ac:dyDescent="0.2">
      <c r="A147" s="31" t="s">
        <v>101</v>
      </c>
      <c r="B147" s="24" t="s">
        <v>29</v>
      </c>
      <c r="C147" s="24" t="s">
        <v>82</v>
      </c>
      <c r="D147" s="24" t="s">
        <v>160</v>
      </c>
      <c r="E147" s="25">
        <v>919</v>
      </c>
      <c r="F147" s="25">
        <v>52430</v>
      </c>
      <c r="G147" s="25"/>
      <c r="H147" s="26">
        <f t="shared" si="40"/>
        <v>0</v>
      </c>
      <c r="I147" s="26">
        <f t="shared" si="40"/>
        <v>0</v>
      </c>
      <c r="J147" s="26">
        <f t="shared" si="40"/>
        <v>0</v>
      </c>
    </row>
    <row r="148" spans="1:10" ht="37.5" hidden="1" x14ac:dyDescent="0.2">
      <c r="A148" s="31" t="s">
        <v>130</v>
      </c>
      <c r="B148" s="24" t="s">
        <v>29</v>
      </c>
      <c r="C148" s="24" t="s">
        <v>82</v>
      </c>
      <c r="D148" s="24" t="s">
        <v>160</v>
      </c>
      <c r="E148" s="25" t="s">
        <v>36</v>
      </c>
      <c r="F148" s="25">
        <v>52430</v>
      </c>
      <c r="G148" s="25" t="s">
        <v>59</v>
      </c>
      <c r="H148" s="26">
        <f t="shared" si="40"/>
        <v>0</v>
      </c>
      <c r="I148" s="26">
        <f t="shared" si="40"/>
        <v>0</v>
      </c>
      <c r="J148" s="26">
        <f t="shared" si="40"/>
        <v>0</v>
      </c>
    </row>
    <row r="149" spans="1:10" ht="18.75" hidden="1" x14ac:dyDescent="0.2">
      <c r="A149" s="31" t="s">
        <v>60</v>
      </c>
      <c r="B149" s="24" t="s">
        <v>29</v>
      </c>
      <c r="C149" s="24" t="s">
        <v>82</v>
      </c>
      <c r="D149" s="24" t="s">
        <v>160</v>
      </c>
      <c r="E149" s="25" t="s">
        <v>36</v>
      </c>
      <c r="F149" s="25">
        <v>52430</v>
      </c>
      <c r="G149" s="25" t="s">
        <v>58</v>
      </c>
      <c r="H149" s="26"/>
      <c r="I149" s="26"/>
      <c r="J149" s="26"/>
    </row>
    <row r="150" spans="1:10" ht="18.75" hidden="1" x14ac:dyDescent="0.2">
      <c r="A150" s="31" t="s">
        <v>104</v>
      </c>
      <c r="B150" s="24" t="s">
        <v>29</v>
      </c>
      <c r="C150" s="24" t="s">
        <v>82</v>
      </c>
      <c r="D150" s="24" t="s">
        <v>103</v>
      </c>
      <c r="E150" s="25">
        <v>919</v>
      </c>
      <c r="F150" s="25"/>
      <c r="G150" s="25"/>
      <c r="H150" s="26">
        <f t="shared" ref="H150:J152" si="41">H151</f>
        <v>0</v>
      </c>
      <c r="I150" s="26">
        <f t="shared" si="41"/>
        <v>0</v>
      </c>
      <c r="J150" s="26">
        <f t="shared" si="41"/>
        <v>0</v>
      </c>
    </row>
    <row r="151" spans="1:10" ht="37.5" hidden="1" x14ac:dyDescent="0.2">
      <c r="A151" s="31" t="s">
        <v>101</v>
      </c>
      <c r="B151" s="24" t="s">
        <v>29</v>
      </c>
      <c r="C151" s="24" t="s">
        <v>82</v>
      </c>
      <c r="D151" s="24" t="s">
        <v>103</v>
      </c>
      <c r="E151" s="25">
        <v>919</v>
      </c>
      <c r="F151" s="25">
        <v>52430</v>
      </c>
      <c r="G151" s="25"/>
      <c r="H151" s="26">
        <f t="shared" si="41"/>
        <v>0</v>
      </c>
      <c r="I151" s="26">
        <f t="shared" si="41"/>
        <v>0</v>
      </c>
      <c r="J151" s="26">
        <f t="shared" si="41"/>
        <v>0</v>
      </c>
    </row>
    <row r="152" spans="1:10" ht="37.5" hidden="1" x14ac:dyDescent="0.2">
      <c r="A152" s="31" t="s">
        <v>130</v>
      </c>
      <c r="B152" s="24" t="s">
        <v>29</v>
      </c>
      <c r="C152" s="24" t="s">
        <v>82</v>
      </c>
      <c r="D152" s="24" t="s">
        <v>103</v>
      </c>
      <c r="E152" s="25" t="s">
        <v>36</v>
      </c>
      <c r="F152" s="25">
        <v>52430</v>
      </c>
      <c r="G152" s="25" t="s">
        <v>59</v>
      </c>
      <c r="H152" s="26">
        <f t="shared" si="41"/>
        <v>0</v>
      </c>
      <c r="I152" s="26">
        <f t="shared" si="41"/>
        <v>0</v>
      </c>
      <c r="J152" s="26">
        <f t="shared" si="41"/>
        <v>0</v>
      </c>
    </row>
    <row r="153" spans="1:10" ht="18.75" hidden="1" x14ac:dyDescent="0.2">
      <c r="A153" s="31" t="s">
        <v>60</v>
      </c>
      <c r="B153" s="24" t="s">
        <v>29</v>
      </c>
      <c r="C153" s="24" t="s">
        <v>82</v>
      </c>
      <c r="D153" s="24" t="s">
        <v>103</v>
      </c>
      <c r="E153" s="25" t="s">
        <v>36</v>
      </c>
      <c r="F153" s="25">
        <v>52430</v>
      </c>
      <c r="G153" s="25" t="s">
        <v>58</v>
      </c>
      <c r="H153" s="26"/>
      <c r="I153" s="26"/>
      <c r="J153" s="26"/>
    </row>
    <row r="154" spans="1:10" ht="18.75" hidden="1" x14ac:dyDescent="0.2">
      <c r="A154" s="31" t="s">
        <v>164</v>
      </c>
      <c r="B154" s="24" t="s">
        <v>29</v>
      </c>
      <c r="C154" s="24" t="s">
        <v>82</v>
      </c>
      <c r="D154" s="24" t="s">
        <v>163</v>
      </c>
      <c r="E154" s="25"/>
      <c r="F154" s="25"/>
      <c r="G154" s="25"/>
      <c r="H154" s="26">
        <f t="shared" ref="H154:J156" si="42">H155</f>
        <v>0</v>
      </c>
      <c r="I154" s="26">
        <f t="shared" si="42"/>
        <v>0</v>
      </c>
      <c r="J154" s="26">
        <f t="shared" si="42"/>
        <v>0</v>
      </c>
    </row>
    <row r="155" spans="1:10" ht="18.75" hidden="1" x14ac:dyDescent="0.2">
      <c r="A155" s="38" t="s">
        <v>155</v>
      </c>
      <c r="B155" s="24" t="s">
        <v>29</v>
      </c>
      <c r="C155" s="24" t="s">
        <v>82</v>
      </c>
      <c r="D155" s="24" t="s">
        <v>163</v>
      </c>
      <c r="E155" s="25">
        <v>919</v>
      </c>
      <c r="F155" s="25">
        <v>17680</v>
      </c>
      <c r="G155" s="25"/>
      <c r="H155" s="26">
        <f t="shared" si="42"/>
        <v>0</v>
      </c>
      <c r="I155" s="26">
        <f t="shared" si="42"/>
        <v>0</v>
      </c>
      <c r="J155" s="26">
        <f t="shared" si="42"/>
        <v>0</v>
      </c>
    </row>
    <row r="156" spans="1:10" ht="37.5" hidden="1" x14ac:dyDescent="0.2">
      <c r="A156" s="32" t="s">
        <v>125</v>
      </c>
      <c r="B156" s="24" t="s">
        <v>29</v>
      </c>
      <c r="C156" s="24" t="s">
        <v>82</v>
      </c>
      <c r="D156" s="24" t="s">
        <v>163</v>
      </c>
      <c r="E156" s="25">
        <v>919</v>
      </c>
      <c r="F156" s="25">
        <v>17680</v>
      </c>
      <c r="G156" s="25">
        <v>200</v>
      </c>
      <c r="H156" s="26">
        <f t="shared" si="42"/>
        <v>0</v>
      </c>
      <c r="I156" s="26">
        <f t="shared" si="42"/>
        <v>0</v>
      </c>
      <c r="J156" s="26">
        <f t="shared" si="42"/>
        <v>0</v>
      </c>
    </row>
    <row r="157" spans="1:10" ht="37.5" hidden="1" x14ac:dyDescent="0.2">
      <c r="A157" s="32" t="s">
        <v>126</v>
      </c>
      <c r="B157" s="24" t="s">
        <v>29</v>
      </c>
      <c r="C157" s="24" t="s">
        <v>82</v>
      </c>
      <c r="D157" s="24" t="s">
        <v>163</v>
      </c>
      <c r="E157" s="25">
        <v>919</v>
      </c>
      <c r="F157" s="25">
        <v>17680</v>
      </c>
      <c r="G157" s="25">
        <v>240</v>
      </c>
      <c r="H157" s="26"/>
      <c r="I157" s="26"/>
      <c r="J157" s="26"/>
    </row>
    <row r="158" spans="1:10" ht="36.75" hidden="1" customHeight="1" x14ac:dyDescent="0.2">
      <c r="A158" s="30" t="s">
        <v>144</v>
      </c>
      <c r="B158" s="28" t="s">
        <v>13</v>
      </c>
      <c r="C158" s="28" t="s">
        <v>82</v>
      </c>
      <c r="D158" s="28" t="s">
        <v>25</v>
      </c>
      <c r="E158" s="27"/>
      <c r="F158" s="27"/>
      <c r="G158" s="27"/>
      <c r="H158" s="29">
        <f t="shared" ref="H158:J161" si="43">H159</f>
        <v>0</v>
      </c>
      <c r="I158" s="29">
        <f t="shared" si="43"/>
        <v>0</v>
      </c>
      <c r="J158" s="29">
        <f t="shared" si="43"/>
        <v>0</v>
      </c>
    </row>
    <row r="159" spans="1:10" ht="18.75" hidden="1" x14ac:dyDescent="0.2">
      <c r="A159" s="43" t="s">
        <v>142</v>
      </c>
      <c r="B159" s="28" t="s">
        <v>13</v>
      </c>
      <c r="C159" s="28" t="s">
        <v>82</v>
      </c>
      <c r="D159" s="28" t="s">
        <v>25</v>
      </c>
      <c r="E159" s="27">
        <v>919</v>
      </c>
      <c r="F159" s="27"/>
      <c r="G159" s="27"/>
      <c r="H159" s="29">
        <f t="shared" si="43"/>
        <v>0</v>
      </c>
      <c r="I159" s="29">
        <f t="shared" si="43"/>
        <v>0</v>
      </c>
      <c r="J159" s="29">
        <f t="shared" si="43"/>
        <v>0</v>
      </c>
    </row>
    <row r="160" spans="1:10" ht="18.75" hidden="1" x14ac:dyDescent="0.2">
      <c r="A160" s="31" t="s">
        <v>26</v>
      </c>
      <c r="B160" s="24" t="s">
        <v>13</v>
      </c>
      <c r="C160" s="24" t="s">
        <v>82</v>
      </c>
      <c r="D160" s="24" t="s">
        <v>25</v>
      </c>
      <c r="E160" s="25">
        <v>919</v>
      </c>
      <c r="F160" s="25">
        <v>81140</v>
      </c>
      <c r="G160" s="25"/>
      <c r="H160" s="26">
        <f>H161+H163</f>
        <v>0</v>
      </c>
      <c r="I160" s="26">
        <f t="shared" ref="I160:J160" si="44">I161+I163</f>
        <v>0</v>
      </c>
      <c r="J160" s="26">
        <f t="shared" si="44"/>
        <v>0</v>
      </c>
    </row>
    <row r="161" spans="1:10" ht="37.5" hidden="1" x14ac:dyDescent="0.2">
      <c r="A161" s="31" t="s">
        <v>125</v>
      </c>
      <c r="B161" s="24" t="s">
        <v>13</v>
      </c>
      <c r="C161" s="24" t="s">
        <v>82</v>
      </c>
      <c r="D161" s="24" t="s">
        <v>25</v>
      </c>
      <c r="E161" s="25" t="s">
        <v>36</v>
      </c>
      <c r="F161" s="25">
        <v>81140</v>
      </c>
      <c r="G161" s="25" t="s">
        <v>18</v>
      </c>
      <c r="H161" s="26">
        <f t="shared" si="43"/>
        <v>0</v>
      </c>
      <c r="I161" s="26">
        <f t="shared" si="43"/>
        <v>0</v>
      </c>
      <c r="J161" s="26">
        <f t="shared" si="43"/>
        <v>0</v>
      </c>
    </row>
    <row r="162" spans="1:10" ht="37.5" hidden="1" x14ac:dyDescent="0.2">
      <c r="A162" s="31" t="s">
        <v>126</v>
      </c>
      <c r="B162" s="24" t="s">
        <v>13</v>
      </c>
      <c r="C162" s="24" t="s">
        <v>82</v>
      </c>
      <c r="D162" s="24" t="s">
        <v>25</v>
      </c>
      <c r="E162" s="25" t="s">
        <v>36</v>
      </c>
      <c r="F162" s="25">
        <v>81140</v>
      </c>
      <c r="G162" s="25" t="s">
        <v>17</v>
      </c>
      <c r="H162" s="26"/>
      <c r="I162" s="26"/>
      <c r="J162" s="26"/>
    </row>
    <row r="163" spans="1:10" ht="18.75" hidden="1" x14ac:dyDescent="0.2">
      <c r="A163" s="31" t="s">
        <v>37</v>
      </c>
      <c r="B163" s="24" t="s">
        <v>13</v>
      </c>
      <c r="C163" s="24" t="s">
        <v>82</v>
      </c>
      <c r="D163" s="24" t="s">
        <v>25</v>
      </c>
      <c r="E163" s="25" t="s">
        <v>36</v>
      </c>
      <c r="F163" s="25">
        <v>81140</v>
      </c>
      <c r="G163" s="25">
        <v>800</v>
      </c>
      <c r="H163" s="26">
        <f>H164</f>
        <v>0</v>
      </c>
      <c r="I163" s="26">
        <f>I164</f>
        <v>0</v>
      </c>
      <c r="J163" s="26">
        <f>J164</f>
        <v>0</v>
      </c>
    </row>
    <row r="164" spans="1:10" ht="18.75" hidden="1" x14ac:dyDescent="0.2">
      <c r="A164" s="55" t="s">
        <v>94</v>
      </c>
      <c r="B164" s="24" t="s">
        <v>13</v>
      </c>
      <c r="C164" s="24" t="s">
        <v>82</v>
      </c>
      <c r="D164" s="24" t="s">
        <v>25</v>
      </c>
      <c r="E164" s="25" t="s">
        <v>36</v>
      </c>
      <c r="F164" s="25">
        <v>81140</v>
      </c>
      <c r="G164" s="25">
        <v>850</v>
      </c>
      <c r="H164" s="26"/>
      <c r="I164" s="26"/>
      <c r="J164" s="26"/>
    </row>
    <row r="165" spans="1:10" ht="56.25" hidden="1" x14ac:dyDescent="0.2">
      <c r="A165" s="30" t="s">
        <v>145</v>
      </c>
      <c r="B165" s="28" t="s">
        <v>14</v>
      </c>
      <c r="C165" s="28" t="s">
        <v>82</v>
      </c>
      <c r="D165" s="28" t="s">
        <v>25</v>
      </c>
      <c r="E165" s="27"/>
      <c r="F165" s="27"/>
      <c r="G165" s="27"/>
      <c r="H165" s="29">
        <f t="shared" ref="H165:J168" si="45">H166</f>
        <v>0</v>
      </c>
      <c r="I165" s="29">
        <f t="shared" si="45"/>
        <v>0</v>
      </c>
      <c r="J165" s="29">
        <f t="shared" si="45"/>
        <v>0</v>
      </c>
    </row>
    <row r="166" spans="1:10" ht="18.75" hidden="1" x14ac:dyDescent="0.2">
      <c r="A166" s="57" t="s">
        <v>142</v>
      </c>
      <c r="B166" s="24" t="s">
        <v>14</v>
      </c>
      <c r="C166" s="24" t="s">
        <v>82</v>
      </c>
      <c r="D166" s="24" t="s">
        <v>25</v>
      </c>
      <c r="E166" s="25">
        <v>919</v>
      </c>
      <c r="F166" s="25"/>
      <c r="G166" s="25"/>
      <c r="H166" s="26">
        <f>H167+H170</f>
        <v>0</v>
      </c>
      <c r="I166" s="26">
        <f t="shared" ref="I166:J166" si="46">I167+I170</f>
        <v>0</v>
      </c>
      <c r="J166" s="26">
        <f t="shared" si="46"/>
        <v>0</v>
      </c>
    </row>
    <row r="167" spans="1:10" ht="75" hidden="1" x14ac:dyDescent="0.2">
      <c r="A167" s="31" t="s">
        <v>150</v>
      </c>
      <c r="B167" s="24" t="s">
        <v>14</v>
      </c>
      <c r="C167" s="24" t="s">
        <v>82</v>
      </c>
      <c r="D167" s="24" t="s">
        <v>25</v>
      </c>
      <c r="E167" s="25">
        <v>919</v>
      </c>
      <c r="F167" s="25" t="s">
        <v>88</v>
      </c>
      <c r="G167" s="25"/>
      <c r="H167" s="26">
        <f t="shared" si="45"/>
        <v>0</v>
      </c>
      <c r="I167" s="26">
        <f t="shared" si="45"/>
        <v>0</v>
      </c>
      <c r="J167" s="26">
        <f t="shared" si="45"/>
        <v>0</v>
      </c>
    </row>
    <row r="168" spans="1:10" ht="18.75" hidden="1" x14ac:dyDescent="0.2">
      <c r="A168" s="31" t="s">
        <v>37</v>
      </c>
      <c r="B168" s="24" t="s">
        <v>14</v>
      </c>
      <c r="C168" s="24" t="s">
        <v>82</v>
      </c>
      <c r="D168" s="24" t="s">
        <v>25</v>
      </c>
      <c r="E168" s="25" t="s">
        <v>36</v>
      </c>
      <c r="F168" s="25" t="s">
        <v>88</v>
      </c>
      <c r="G168" s="25" t="s">
        <v>15</v>
      </c>
      <c r="H168" s="26">
        <f t="shared" si="45"/>
        <v>0</v>
      </c>
      <c r="I168" s="26">
        <f t="shared" si="45"/>
        <v>0</v>
      </c>
      <c r="J168" s="26">
        <f t="shared" si="45"/>
        <v>0</v>
      </c>
    </row>
    <row r="169" spans="1:10" ht="56.25" hidden="1" x14ac:dyDescent="0.2">
      <c r="A169" s="31" t="s">
        <v>129</v>
      </c>
      <c r="B169" s="24" t="s">
        <v>14</v>
      </c>
      <c r="C169" s="24" t="s">
        <v>82</v>
      </c>
      <c r="D169" s="24" t="s">
        <v>25</v>
      </c>
      <c r="E169" s="25" t="s">
        <v>36</v>
      </c>
      <c r="F169" s="25" t="s">
        <v>88</v>
      </c>
      <c r="G169" s="25" t="s">
        <v>12</v>
      </c>
      <c r="H169" s="26"/>
      <c r="I169" s="26"/>
      <c r="J169" s="26"/>
    </row>
    <row r="170" spans="1:10" s="54" customFormat="1" ht="37.5" hidden="1" x14ac:dyDescent="0.2">
      <c r="A170" s="31" t="s">
        <v>151</v>
      </c>
      <c r="B170" s="24" t="s">
        <v>14</v>
      </c>
      <c r="C170" s="24" t="s">
        <v>82</v>
      </c>
      <c r="D170" s="24" t="s">
        <v>149</v>
      </c>
      <c r="E170" s="25"/>
      <c r="F170" s="25"/>
      <c r="G170" s="25"/>
      <c r="H170" s="26">
        <f>H171</f>
        <v>0</v>
      </c>
      <c r="I170" s="26">
        <f t="shared" ref="I170:J173" si="47">I171</f>
        <v>0</v>
      </c>
      <c r="J170" s="26">
        <f t="shared" si="47"/>
        <v>0</v>
      </c>
    </row>
    <row r="171" spans="1:10" ht="18.75" hidden="1" x14ac:dyDescent="0.2">
      <c r="A171" s="31" t="s">
        <v>142</v>
      </c>
      <c r="B171" s="24" t="s">
        <v>14</v>
      </c>
      <c r="C171" s="24" t="s">
        <v>82</v>
      </c>
      <c r="D171" s="24" t="s">
        <v>149</v>
      </c>
      <c r="E171" s="25">
        <v>919</v>
      </c>
      <c r="F171" s="25"/>
      <c r="G171" s="25"/>
      <c r="H171" s="26">
        <f>H172</f>
        <v>0</v>
      </c>
      <c r="I171" s="26">
        <f t="shared" si="47"/>
        <v>0</v>
      </c>
      <c r="J171" s="26">
        <f t="shared" si="47"/>
        <v>0</v>
      </c>
    </row>
    <row r="172" spans="1:10" ht="37.5" hidden="1" x14ac:dyDescent="0.2">
      <c r="A172" s="31" t="s">
        <v>148</v>
      </c>
      <c r="B172" s="24" t="s">
        <v>14</v>
      </c>
      <c r="C172" s="24" t="s">
        <v>82</v>
      </c>
      <c r="D172" s="24" t="s">
        <v>149</v>
      </c>
      <c r="E172" s="25">
        <v>919</v>
      </c>
      <c r="F172" s="25">
        <v>55270</v>
      </c>
      <c r="G172" s="25"/>
      <c r="H172" s="26">
        <f>H173</f>
        <v>0</v>
      </c>
      <c r="I172" s="26">
        <f t="shared" si="47"/>
        <v>0</v>
      </c>
      <c r="J172" s="26">
        <f t="shared" si="47"/>
        <v>0</v>
      </c>
    </row>
    <row r="173" spans="1:10" ht="18.75" hidden="1" x14ac:dyDescent="0.2">
      <c r="A173" s="31" t="s">
        <v>37</v>
      </c>
      <c r="B173" s="24" t="s">
        <v>14</v>
      </c>
      <c r="C173" s="24" t="s">
        <v>82</v>
      </c>
      <c r="D173" s="24" t="s">
        <v>149</v>
      </c>
      <c r="E173" s="25">
        <v>919</v>
      </c>
      <c r="F173" s="25">
        <v>55270</v>
      </c>
      <c r="G173" s="25">
        <v>800</v>
      </c>
      <c r="H173" s="26">
        <f>H174</f>
        <v>0</v>
      </c>
      <c r="I173" s="26">
        <f t="shared" si="47"/>
        <v>0</v>
      </c>
      <c r="J173" s="26">
        <f t="shared" si="47"/>
        <v>0</v>
      </c>
    </row>
    <row r="174" spans="1:10" ht="56.25" hidden="1" x14ac:dyDescent="0.2">
      <c r="A174" s="31" t="s">
        <v>129</v>
      </c>
      <c r="B174" s="24" t="s">
        <v>14</v>
      </c>
      <c r="C174" s="24" t="s">
        <v>82</v>
      </c>
      <c r="D174" s="24" t="s">
        <v>149</v>
      </c>
      <c r="E174" s="25">
        <v>919</v>
      </c>
      <c r="F174" s="25">
        <v>55270</v>
      </c>
      <c r="G174" s="25">
        <v>810</v>
      </c>
      <c r="H174" s="26"/>
      <c r="I174" s="26"/>
      <c r="J174" s="26"/>
    </row>
    <row r="175" spans="1:10" ht="37.5" hidden="1" x14ac:dyDescent="0.2">
      <c r="A175" s="30" t="s">
        <v>146</v>
      </c>
      <c r="B175" s="28" t="s">
        <v>87</v>
      </c>
      <c r="C175" s="28" t="s">
        <v>82</v>
      </c>
      <c r="D175" s="28" t="s">
        <v>25</v>
      </c>
      <c r="E175" s="27"/>
      <c r="F175" s="27"/>
      <c r="G175" s="27"/>
      <c r="H175" s="29">
        <f>H176</f>
        <v>0</v>
      </c>
      <c r="I175" s="29">
        <f>I176</f>
        <v>0</v>
      </c>
      <c r="J175" s="29">
        <f>J176</f>
        <v>0</v>
      </c>
    </row>
    <row r="176" spans="1:10" ht="18.75" hidden="1" x14ac:dyDescent="0.2">
      <c r="A176" s="57" t="s">
        <v>142</v>
      </c>
      <c r="B176" s="24" t="s">
        <v>87</v>
      </c>
      <c r="C176" s="24" t="s">
        <v>82</v>
      </c>
      <c r="D176" s="24" t="s">
        <v>25</v>
      </c>
      <c r="E176" s="25">
        <v>919</v>
      </c>
      <c r="F176" s="25"/>
      <c r="G176" s="25"/>
      <c r="H176" s="26">
        <f>H180+H183+H177</f>
        <v>0</v>
      </c>
      <c r="I176" s="26">
        <f t="shared" ref="I176:J176" si="48">I180+I183+I177</f>
        <v>0</v>
      </c>
      <c r="J176" s="26">
        <f t="shared" si="48"/>
        <v>0</v>
      </c>
    </row>
    <row r="177" spans="1:10" ht="37.5" hidden="1" x14ac:dyDescent="0.2">
      <c r="A177" s="37" t="s">
        <v>158</v>
      </c>
      <c r="B177" s="24" t="s">
        <v>87</v>
      </c>
      <c r="C177" s="24" t="s">
        <v>82</v>
      </c>
      <c r="D177" s="24" t="s">
        <v>25</v>
      </c>
      <c r="E177" s="25">
        <v>919</v>
      </c>
      <c r="F177" s="25">
        <v>81890</v>
      </c>
      <c r="G177" s="25"/>
      <c r="H177" s="26">
        <f>H178</f>
        <v>0</v>
      </c>
      <c r="I177" s="26">
        <f t="shared" ref="I177:J178" si="49">I178</f>
        <v>0</v>
      </c>
      <c r="J177" s="26">
        <f t="shared" si="49"/>
        <v>0</v>
      </c>
    </row>
    <row r="178" spans="1:10" ht="37.5" hidden="1" x14ac:dyDescent="0.2">
      <c r="A178" s="32" t="s">
        <v>125</v>
      </c>
      <c r="B178" s="24" t="s">
        <v>87</v>
      </c>
      <c r="C178" s="24" t="s">
        <v>82</v>
      </c>
      <c r="D178" s="24" t="s">
        <v>25</v>
      </c>
      <c r="E178" s="25" t="s">
        <v>36</v>
      </c>
      <c r="F178" s="25">
        <v>81890</v>
      </c>
      <c r="G178" s="25" t="s">
        <v>18</v>
      </c>
      <c r="H178" s="26">
        <f>H179</f>
        <v>0</v>
      </c>
      <c r="I178" s="26">
        <f t="shared" si="49"/>
        <v>0</v>
      </c>
      <c r="J178" s="26">
        <f t="shared" si="49"/>
        <v>0</v>
      </c>
    </row>
    <row r="179" spans="1:10" ht="37.5" hidden="1" x14ac:dyDescent="0.2">
      <c r="A179" s="32" t="s">
        <v>126</v>
      </c>
      <c r="B179" s="24" t="s">
        <v>87</v>
      </c>
      <c r="C179" s="24" t="s">
        <v>82</v>
      </c>
      <c r="D179" s="24" t="s">
        <v>25</v>
      </c>
      <c r="E179" s="25" t="s">
        <v>36</v>
      </c>
      <c r="F179" s="25">
        <v>81890</v>
      </c>
      <c r="G179" s="25" t="s">
        <v>17</v>
      </c>
      <c r="H179" s="26"/>
      <c r="I179" s="26"/>
      <c r="J179" s="26"/>
    </row>
    <row r="180" spans="1:10" ht="18.75" hidden="1" x14ac:dyDescent="0.2">
      <c r="A180" s="31" t="s">
        <v>89</v>
      </c>
      <c r="B180" s="24" t="s">
        <v>87</v>
      </c>
      <c r="C180" s="24" t="s">
        <v>82</v>
      </c>
      <c r="D180" s="24" t="s">
        <v>25</v>
      </c>
      <c r="E180" s="25">
        <v>919</v>
      </c>
      <c r="F180" s="25">
        <v>81900</v>
      </c>
      <c r="G180" s="25"/>
      <c r="H180" s="26">
        <f t="shared" ref="H180:J181" si="50">H181</f>
        <v>0</v>
      </c>
      <c r="I180" s="26">
        <f t="shared" si="50"/>
        <v>0</v>
      </c>
      <c r="J180" s="26">
        <f t="shared" si="50"/>
        <v>0</v>
      </c>
    </row>
    <row r="181" spans="1:10" ht="37.5" hidden="1" x14ac:dyDescent="0.2">
      <c r="A181" s="31" t="s">
        <v>125</v>
      </c>
      <c r="B181" s="24" t="s">
        <v>87</v>
      </c>
      <c r="C181" s="24" t="s">
        <v>82</v>
      </c>
      <c r="D181" s="24" t="s">
        <v>25</v>
      </c>
      <c r="E181" s="25" t="s">
        <v>36</v>
      </c>
      <c r="F181" s="25">
        <v>81900</v>
      </c>
      <c r="G181" s="25" t="s">
        <v>18</v>
      </c>
      <c r="H181" s="26">
        <f t="shared" si="50"/>
        <v>0</v>
      </c>
      <c r="I181" s="26">
        <f t="shared" si="50"/>
        <v>0</v>
      </c>
      <c r="J181" s="26">
        <f t="shared" si="50"/>
        <v>0</v>
      </c>
    </row>
    <row r="182" spans="1:10" ht="37.5" hidden="1" x14ac:dyDescent="0.2">
      <c r="A182" s="31" t="s">
        <v>126</v>
      </c>
      <c r="B182" s="24" t="s">
        <v>87</v>
      </c>
      <c r="C182" s="24" t="s">
        <v>82</v>
      </c>
      <c r="D182" s="24" t="s">
        <v>25</v>
      </c>
      <c r="E182" s="25" t="s">
        <v>36</v>
      </c>
      <c r="F182" s="25">
        <v>81900</v>
      </c>
      <c r="G182" s="25" t="s">
        <v>17</v>
      </c>
      <c r="H182" s="26"/>
      <c r="I182" s="26"/>
      <c r="J182" s="26"/>
    </row>
    <row r="183" spans="1:10" ht="18.75" hidden="1" x14ac:dyDescent="0.2">
      <c r="A183" s="31" t="s">
        <v>147</v>
      </c>
      <c r="B183" s="24" t="s">
        <v>87</v>
      </c>
      <c r="C183" s="24" t="s">
        <v>82</v>
      </c>
      <c r="D183" s="24" t="s">
        <v>99</v>
      </c>
      <c r="E183" s="25">
        <v>919</v>
      </c>
      <c r="F183" s="25"/>
      <c r="G183" s="25"/>
      <c r="H183" s="26">
        <f>H184</f>
        <v>0</v>
      </c>
      <c r="I183" s="26">
        <f>I184</f>
        <v>0</v>
      </c>
      <c r="J183" s="26">
        <f>J184</f>
        <v>0</v>
      </c>
    </row>
    <row r="184" spans="1:10" ht="18.75" hidden="1" x14ac:dyDescent="0.2">
      <c r="A184" s="31" t="s">
        <v>98</v>
      </c>
      <c r="B184" s="24" t="s">
        <v>87</v>
      </c>
      <c r="C184" s="24" t="s">
        <v>82</v>
      </c>
      <c r="D184" s="24" t="s">
        <v>99</v>
      </c>
      <c r="E184" s="25">
        <v>919</v>
      </c>
      <c r="F184" s="25">
        <v>55550</v>
      </c>
      <c r="G184" s="25"/>
      <c r="H184" s="26">
        <f t="shared" ref="H184:J185" si="51">H185</f>
        <v>0</v>
      </c>
      <c r="I184" s="26">
        <f t="shared" si="51"/>
        <v>0</v>
      </c>
      <c r="J184" s="26">
        <f t="shared" si="51"/>
        <v>0</v>
      </c>
    </row>
    <row r="185" spans="1:10" ht="37.5" hidden="1" x14ac:dyDescent="0.2">
      <c r="A185" s="31" t="s">
        <v>125</v>
      </c>
      <c r="B185" s="24" t="s">
        <v>87</v>
      </c>
      <c r="C185" s="24" t="s">
        <v>82</v>
      </c>
      <c r="D185" s="24" t="s">
        <v>99</v>
      </c>
      <c r="E185" s="25" t="s">
        <v>36</v>
      </c>
      <c r="F185" s="25">
        <v>55550</v>
      </c>
      <c r="G185" s="25" t="s">
        <v>18</v>
      </c>
      <c r="H185" s="26">
        <f t="shared" si="51"/>
        <v>0</v>
      </c>
      <c r="I185" s="26">
        <f t="shared" si="51"/>
        <v>0</v>
      </c>
      <c r="J185" s="26">
        <f t="shared" si="51"/>
        <v>0</v>
      </c>
    </row>
    <row r="186" spans="1:10" ht="37.5" hidden="1" x14ac:dyDescent="0.2">
      <c r="A186" s="31" t="s">
        <v>126</v>
      </c>
      <c r="B186" s="24" t="s">
        <v>87</v>
      </c>
      <c r="C186" s="24" t="s">
        <v>82</v>
      </c>
      <c r="D186" s="24" t="s">
        <v>99</v>
      </c>
      <c r="E186" s="25" t="s">
        <v>36</v>
      </c>
      <c r="F186" s="25">
        <v>55550</v>
      </c>
      <c r="G186" s="25" t="s">
        <v>17</v>
      </c>
      <c r="H186" s="26"/>
      <c r="I186" s="26"/>
      <c r="J186" s="26"/>
    </row>
    <row r="187" spans="1:10" ht="18.75" hidden="1" x14ac:dyDescent="0.2">
      <c r="A187" s="30" t="s">
        <v>91</v>
      </c>
      <c r="B187" s="28" t="s">
        <v>92</v>
      </c>
      <c r="C187" s="28" t="s">
        <v>82</v>
      </c>
      <c r="D187" s="28" t="s">
        <v>25</v>
      </c>
      <c r="E187" s="27"/>
      <c r="F187" s="27"/>
      <c r="G187" s="27"/>
      <c r="H187" s="29">
        <f>H188</f>
        <v>0</v>
      </c>
      <c r="I187" s="29">
        <f>I188</f>
        <v>0</v>
      </c>
      <c r="J187" s="29">
        <f>J188</f>
        <v>0</v>
      </c>
    </row>
    <row r="188" spans="1:10" ht="18.75" hidden="1" x14ac:dyDescent="0.2">
      <c r="A188" s="57" t="s">
        <v>142</v>
      </c>
      <c r="B188" s="24" t="s">
        <v>92</v>
      </c>
      <c r="C188" s="24" t="s">
        <v>82</v>
      </c>
      <c r="D188" s="24" t="s">
        <v>25</v>
      </c>
      <c r="E188" s="25">
        <v>919</v>
      </c>
      <c r="F188" s="25"/>
      <c r="G188" s="25"/>
      <c r="H188" s="26">
        <f>H192+H195+H189</f>
        <v>0</v>
      </c>
      <c r="I188" s="26">
        <f t="shared" ref="I188:J188" si="52">I192+I195+I189</f>
        <v>0</v>
      </c>
      <c r="J188" s="26">
        <f t="shared" si="52"/>
        <v>0</v>
      </c>
    </row>
    <row r="189" spans="1:10" ht="18.75" hidden="1" x14ac:dyDescent="0.2">
      <c r="A189" s="31" t="s">
        <v>206</v>
      </c>
      <c r="B189" s="24" t="s">
        <v>92</v>
      </c>
      <c r="C189" s="24" t="s">
        <v>82</v>
      </c>
      <c r="D189" s="24" t="s">
        <v>25</v>
      </c>
      <c r="E189" s="25">
        <v>919</v>
      </c>
      <c r="F189" s="25">
        <v>80060</v>
      </c>
      <c r="G189" s="25"/>
      <c r="H189" s="26">
        <f t="shared" ref="H189:J190" si="53">H190</f>
        <v>0</v>
      </c>
      <c r="I189" s="26">
        <f t="shared" si="53"/>
        <v>0</v>
      </c>
      <c r="J189" s="26">
        <f t="shared" si="53"/>
        <v>0</v>
      </c>
    </row>
    <row r="190" spans="1:10" ht="18.75" hidden="1" x14ac:dyDescent="0.2">
      <c r="A190" s="31" t="s">
        <v>37</v>
      </c>
      <c r="B190" s="24" t="s">
        <v>92</v>
      </c>
      <c r="C190" s="24" t="s">
        <v>82</v>
      </c>
      <c r="D190" s="24" t="s">
        <v>25</v>
      </c>
      <c r="E190" s="25" t="s">
        <v>36</v>
      </c>
      <c r="F190" s="25">
        <v>80060</v>
      </c>
      <c r="G190" s="25">
        <v>800</v>
      </c>
      <c r="H190" s="26">
        <f t="shared" si="53"/>
        <v>0</v>
      </c>
      <c r="I190" s="26">
        <f t="shared" si="53"/>
        <v>0</v>
      </c>
      <c r="J190" s="26">
        <f t="shared" si="53"/>
        <v>0</v>
      </c>
    </row>
    <row r="191" spans="1:10" ht="18.75" hidden="1" x14ac:dyDescent="0.2">
      <c r="A191" s="31" t="s">
        <v>207</v>
      </c>
      <c r="B191" s="24" t="s">
        <v>92</v>
      </c>
      <c r="C191" s="24" t="s">
        <v>82</v>
      </c>
      <c r="D191" s="24" t="s">
        <v>25</v>
      </c>
      <c r="E191" s="25" t="s">
        <v>36</v>
      </c>
      <c r="F191" s="25">
        <v>80060</v>
      </c>
      <c r="G191" s="25">
        <v>880</v>
      </c>
      <c r="H191" s="26"/>
      <c r="I191" s="26"/>
      <c r="J191" s="26"/>
    </row>
    <row r="192" spans="1:10" ht="18.75" hidden="1" x14ac:dyDescent="0.2">
      <c r="A192" s="31" t="s">
        <v>110</v>
      </c>
      <c r="B192" s="24" t="s">
        <v>92</v>
      </c>
      <c r="C192" s="24" t="s">
        <v>82</v>
      </c>
      <c r="D192" s="24" t="s">
        <v>25</v>
      </c>
      <c r="E192" s="25">
        <v>919</v>
      </c>
      <c r="F192" s="25">
        <v>80080</v>
      </c>
      <c r="G192" s="25"/>
      <c r="H192" s="26">
        <f t="shared" ref="H192:J193" si="54">H193</f>
        <v>0</v>
      </c>
      <c r="I192" s="26">
        <f t="shared" si="54"/>
        <v>0</v>
      </c>
      <c r="J192" s="26">
        <f t="shared" si="54"/>
        <v>0</v>
      </c>
    </row>
    <row r="193" spans="1:10" ht="18.75" hidden="1" x14ac:dyDescent="0.2">
      <c r="A193" s="31" t="s">
        <v>37</v>
      </c>
      <c r="B193" s="24" t="s">
        <v>92</v>
      </c>
      <c r="C193" s="24" t="s">
        <v>82</v>
      </c>
      <c r="D193" s="24" t="s">
        <v>25</v>
      </c>
      <c r="E193" s="25" t="s">
        <v>36</v>
      </c>
      <c r="F193" s="25">
        <v>80080</v>
      </c>
      <c r="G193" s="25" t="s">
        <v>15</v>
      </c>
      <c r="H193" s="26">
        <f t="shared" si="54"/>
        <v>0</v>
      </c>
      <c r="I193" s="26">
        <f t="shared" si="54"/>
        <v>0</v>
      </c>
      <c r="J193" s="26">
        <f t="shared" si="54"/>
        <v>0</v>
      </c>
    </row>
    <row r="194" spans="1:10" ht="18.75" hidden="1" x14ac:dyDescent="0.2">
      <c r="A194" s="31" t="s">
        <v>39</v>
      </c>
      <c r="B194" s="24" t="s">
        <v>92</v>
      </c>
      <c r="C194" s="24" t="s">
        <v>82</v>
      </c>
      <c r="D194" s="24" t="s">
        <v>25</v>
      </c>
      <c r="E194" s="25" t="s">
        <v>36</v>
      </c>
      <c r="F194" s="25">
        <v>80080</v>
      </c>
      <c r="G194" s="25" t="s">
        <v>27</v>
      </c>
      <c r="H194" s="26"/>
      <c r="I194" s="26"/>
      <c r="J194" s="26"/>
    </row>
    <row r="195" spans="1:10" ht="18.75" hidden="1" x14ac:dyDescent="0.2">
      <c r="A195" s="31" t="s">
        <v>62</v>
      </c>
      <c r="B195" s="24" t="s">
        <v>92</v>
      </c>
      <c r="C195" s="24" t="s">
        <v>82</v>
      </c>
      <c r="D195" s="24" t="s">
        <v>25</v>
      </c>
      <c r="E195" s="25">
        <v>919</v>
      </c>
      <c r="F195" s="25">
        <v>83030</v>
      </c>
      <c r="G195" s="25"/>
      <c r="H195" s="26">
        <f t="shared" ref="H195:J195" si="55">H196</f>
        <v>0</v>
      </c>
      <c r="I195" s="26">
        <f t="shared" si="55"/>
        <v>0</v>
      </c>
      <c r="J195" s="26">
        <f t="shared" si="55"/>
        <v>0</v>
      </c>
    </row>
    <row r="196" spans="1:10" ht="18.75" hidden="1" x14ac:dyDescent="0.2">
      <c r="A196" s="31" t="s">
        <v>37</v>
      </c>
      <c r="B196" s="24" t="s">
        <v>92</v>
      </c>
      <c r="C196" s="24" t="s">
        <v>82</v>
      </c>
      <c r="D196" s="24" t="s">
        <v>25</v>
      </c>
      <c r="E196" s="25" t="s">
        <v>36</v>
      </c>
      <c r="F196" s="25">
        <v>83030</v>
      </c>
      <c r="G196" s="25" t="s">
        <v>15</v>
      </c>
      <c r="H196" s="26">
        <f>H198+H197</f>
        <v>0</v>
      </c>
      <c r="I196" s="26">
        <f t="shared" ref="I196:J196" si="56">I198+I197</f>
        <v>0</v>
      </c>
      <c r="J196" s="26">
        <f t="shared" si="56"/>
        <v>0</v>
      </c>
    </row>
    <row r="197" spans="1:10" ht="18.75" hidden="1" x14ac:dyDescent="0.2">
      <c r="A197" s="55" t="s">
        <v>94</v>
      </c>
      <c r="B197" s="24" t="s">
        <v>92</v>
      </c>
      <c r="C197" s="24" t="s">
        <v>82</v>
      </c>
      <c r="D197" s="24" t="s">
        <v>25</v>
      </c>
      <c r="E197" s="25" t="s">
        <v>36</v>
      </c>
      <c r="F197" s="25">
        <v>83030</v>
      </c>
      <c r="G197" s="25">
        <v>850</v>
      </c>
      <c r="H197" s="26"/>
      <c r="I197" s="26"/>
      <c r="J197" s="26"/>
    </row>
    <row r="198" spans="1:10" ht="18.75" hidden="1" x14ac:dyDescent="0.2">
      <c r="A198" s="33" t="s">
        <v>39</v>
      </c>
      <c r="B198" s="35" t="s">
        <v>92</v>
      </c>
      <c r="C198" s="35" t="s">
        <v>82</v>
      </c>
      <c r="D198" s="35" t="s">
        <v>25</v>
      </c>
      <c r="E198" s="34" t="s">
        <v>36</v>
      </c>
      <c r="F198" s="34">
        <v>83030</v>
      </c>
      <c r="G198" s="34" t="s">
        <v>27</v>
      </c>
      <c r="H198" s="36"/>
      <c r="I198" s="36"/>
      <c r="J198" s="36"/>
    </row>
    <row r="199" spans="1:10" ht="18.75" x14ac:dyDescent="0.3">
      <c r="A199" s="92" t="s">
        <v>140</v>
      </c>
      <c r="B199" s="92"/>
      <c r="C199" s="92"/>
      <c r="D199" s="92"/>
      <c r="E199" s="92"/>
      <c r="F199" s="92"/>
      <c r="G199" s="92"/>
      <c r="H199" s="40">
        <f>H16+H158+H165+H175+H187</f>
        <v>2148488.0099999998</v>
      </c>
      <c r="I199" s="40">
        <f>I16+I158+I165+I175+I187</f>
        <v>0</v>
      </c>
      <c r="J199" s="40">
        <f>J16+J158+J165+J175+J187</f>
        <v>0</v>
      </c>
    </row>
    <row r="207" spans="1:10" x14ac:dyDescent="0.2">
      <c r="H207" s="22"/>
    </row>
  </sheetData>
  <mergeCells count="11">
    <mergeCell ref="A199:G199"/>
    <mergeCell ref="A12:J12"/>
    <mergeCell ref="G8:J8"/>
    <mergeCell ref="G9:J9"/>
    <mergeCell ref="G1:J1"/>
    <mergeCell ref="G2:J2"/>
    <mergeCell ref="G3:J3"/>
    <mergeCell ref="G4:J4"/>
    <mergeCell ref="G5:J5"/>
    <mergeCell ref="G6:J6"/>
    <mergeCell ref="G7:J7"/>
  </mergeCells>
  <pageMargins left="0.59055118110236227" right="0.59055118110236227" top="0.98425196850393704" bottom="0.59055118110236227" header="0.15748031496062992" footer="0.23622047244094491"/>
  <pageSetup paperSize="9" scale="74" fitToHeight="5" orientation="landscape" horizontalDpi="4294967295" verticalDpi="4294967295" r:id="rId1"/>
  <headerFooter alignWithMargins="0"/>
  <rowBreaks count="1" manualBreakCount="1">
    <brk id="15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FC9F-0015-447F-B5D2-C03E850F86D8}">
  <sheetPr>
    <pageSetUpPr fitToPage="1"/>
  </sheetPr>
  <dimension ref="A1:T29"/>
  <sheetViews>
    <sheetView showGridLines="0" tabSelected="1" zoomScale="80" zoomScaleNormal="80" zoomScaleSheetLayoutView="70" workbookViewId="0">
      <selection activeCell="D23" sqref="D23:F23"/>
    </sheetView>
  </sheetViews>
  <sheetFormatPr defaultRowHeight="12.75" x14ac:dyDescent="0.2"/>
  <cols>
    <col min="1" max="1" width="35.42578125" style="8" customWidth="1"/>
    <col min="2" max="2" width="4.140625" style="8" hidden="1" customWidth="1"/>
    <col min="3" max="3" width="5.7109375" style="8" hidden="1" customWidth="1"/>
    <col min="4" max="4" width="4.28515625" style="8" customWidth="1"/>
    <col min="5" max="5" width="5.42578125" style="8" customWidth="1"/>
    <col min="6" max="6" width="62.140625" style="8" customWidth="1"/>
    <col min="7" max="9" width="19.28515625" style="8" customWidth="1"/>
    <col min="10" max="10" width="13.140625" style="8" customWidth="1"/>
    <col min="11" max="192" width="9.140625" style="8"/>
    <col min="193" max="193" width="0" style="8" hidden="1" customWidth="1"/>
    <col min="194" max="194" width="45.42578125" style="8" customWidth="1"/>
    <col min="195" max="195" width="4.42578125" style="8" customWidth="1"/>
    <col min="196" max="197" width="6.42578125" style="8" customWidth="1"/>
    <col min="198" max="198" width="6.28515625" style="8" customWidth="1"/>
    <col min="199" max="200" width="0" style="8" hidden="1" customWidth="1"/>
    <col min="201" max="201" width="7.7109375" style="8" customWidth="1"/>
    <col min="202" max="202" width="5.42578125" style="8" customWidth="1"/>
    <col min="203" max="203" width="17.140625" style="8" customWidth="1"/>
    <col min="204" max="204" width="0" style="8" hidden="1" customWidth="1"/>
    <col min="205" max="448" width="9.140625" style="8"/>
    <col min="449" max="449" width="0" style="8" hidden="1" customWidth="1"/>
    <col min="450" max="450" width="45.42578125" style="8" customWidth="1"/>
    <col min="451" max="451" width="4.42578125" style="8" customWidth="1"/>
    <col min="452" max="453" width="6.42578125" style="8" customWidth="1"/>
    <col min="454" max="454" width="6.28515625" style="8" customWidth="1"/>
    <col min="455" max="456" width="0" style="8" hidden="1" customWidth="1"/>
    <col min="457" max="457" width="7.7109375" style="8" customWidth="1"/>
    <col min="458" max="458" width="5.42578125" style="8" customWidth="1"/>
    <col min="459" max="459" width="17.140625" style="8" customWidth="1"/>
    <col min="460" max="460" width="0" style="8" hidden="1" customWidth="1"/>
    <col min="461" max="704" width="9.140625" style="8"/>
    <col min="705" max="705" width="0" style="8" hidden="1" customWidth="1"/>
    <col min="706" max="706" width="45.42578125" style="8" customWidth="1"/>
    <col min="707" max="707" width="4.42578125" style="8" customWidth="1"/>
    <col min="708" max="709" width="6.42578125" style="8" customWidth="1"/>
    <col min="710" max="710" width="6.28515625" style="8" customWidth="1"/>
    <col min="711" max="712" width="0" style="8" hidden="1" customWidth="1"/>
    <col min="713" max="713" width="7.7109375" style="8" customWidth="1"/>
    <col min="714" max="714" width="5.42578125" style="8" customWidth="1"/>
    <col min="715" max="715" width="17.140625" style="8" customWidth="1"/>
    <col min="716" max="716" width="0" style="8" hidden="1" customWidth="1"/>
    <col min="717" max="960" width="9.140625" style="8"/>
    <col min="961" max="961" width="0" style="8" hidden="1" customWidth="1"/>
    <col min="962" max="962" width="45.42578125" style="8" customWidth="1"/>
    <col min="963" max="963" width="4.42578125" style="8" customWidth="1"/>
    <col min="964" max="965" width="6.42578125" style="8" customWidth="1"/>
    <col min="966" max="966" width="6.28515625" style="8" customWidth="1"/>
    <col min="967" max="968" width="0" style="8" hidden="1" customWidth="1"/>
    <col min="969" max="969" width="7.7109375" style="8" customWidth="1"/>
    <col min="970" max="970" width="5.42578125" style="8" customWidth="1"/>
    <col min="971" max="971" width="17.140625" style="8" customWidth="1"/>
    <col min="972" max="972" width="0" style="8" hidden="1" customWidth="1"/>
    <col min="973" max="1216" width="9.140625" style="8"/>
    <col min="1217" max="1217" width="0" style="8" hidden="1" customWidth="1"/>
    <col min="1218" max="1218" width="45.42578125" style="8" customWidth="1"/>
    <col min="1219" max="1219" width="4.42578125" style="8" customWidth="1"/>
    <col min="1220" max="1221" width="6.42578125" style="8" customWidth="1"/>
    <col min="1222" max="1222" width="6.28515625" style="8" customWidth="1"/>
    <col min="1223" max="1224" width="0" style="8" hidden="1" customWidth="1"/>
    <col min="1225" max="1225" width="7.7109375" style="8" customWidth="1"/>
    <col min="1226" max="1226" width="5.42578125" style="8" customWidth="1"/>
    <col min="1227" max="1227" width="17.140625" style="8" customWidth="1"/>
    <col min="1228" max="1228" width="0" style="8" hidden="1" customWidth="1"/>
    <col min="1229" max="1472" width="9.140625" style="8"/>
    <col min="1473" max="1473" width="0" style="8" hidden="1" customWidth="1"/>
    <col min="1474" max="1474" width="45.42578125" style="8" customWidth="1"/>
    <col min="1475" max="1475" width="4.42578125" style="8" customWidth="1"/>
    <col min="1476" max="1477" width="6.42578125" style="8" customWidth="1"/>
    <col min="1478" max="1478" width="6.28515625" style="8" customWidth="1"/>
    <col min="1479" max="1480" width="0" style="8" hidden="1" customWidth="1"/>
    <col min="1481" max="1481" width="7.7109375" style="8" customWidth="1"/>
    <col min="1482" max="1482" width="5.42578125" style="8" customWidth="1"/>
    <col min="1483" max="1483" width="17.140625" style="8" customWidth="1"/>
    <col min="1484" max="1484" width="0" style="8" hidden="1" customWidth="1"/>
    <col min="1485" max="1728" width="9.140625" style="8"/>
    <col min="1729" max="1729" width="0" style="8" hidden="1" customWidth="1"/>
    <col min="1730" max="1730" width="45.42578125" style="8" customWidth="1"/>
    <col min="1731" max="1731" width="4.42578125" style="8" customWidth="1"/>
    <col min="1732" max="1733" width="6.42578125" style="8" customWidth="1"/>
    <col min="1734" max="1734" width="6.28515625" style="8" customWidth="1"/>
    <col min="1735" max="1736" width="0" style="8" hidden="1" customWidth="1"/>
    <col min="1737" max="1737" width="7.7109375" style="8" customWidth="1"/>
    <col min="1738" max="1738" width="5.42578125" style="8" customWidth="1"/>
    <col min="1739" max="1739" width="17.140625" style="8" customWidth="1"/>
    <col min="1740" max="1740" width="0" style="8" hidden="1" customWidth="1"/>
    <col min="1741" max="1984" width="9.140625" style="8"/>
    <col min="1985" max="1985" width="0" style="8" hidden="1" customWidth="1"/>
    <col min="1986" max="1986" width="45.42578125" style="8" customWidth="1"/>
    <col min="1987" max="1987" width="4.42578125" style="8" customWidth="1"/>
    <col min="1988" max="1989" width="6.42578125" style="8" customWidth="1"/>
    <col min="1990" max="1990" width="6.28515625" style="8" customWidth="1"/>
    <col min="1991" max="1992" width="0" style="8" hidden="1" customWidth="1"/>
    <col min="1993" max="1993" width="7.7109375" style="8" customWidth="1"/>
    <col min="1994" max="1994" width="5.42578125" style="8" customWidth="1"/>
    <col min="1995" max="1995" width="17.140625" style="8" customWidth="1"/>
    <col min="1996" max="1996" width="0" style="8" hidden="1" customWidth="1"/>
    <col min="1997" max="2240" width="9.140625" style="8"/>
    <col min="2241" max="2241" width="0" style="8" hidden="1" customWidth="1"/>
    <col min="2242" max="2242" width="45.42578125" style="8" customWidth="1"/>
    <col min="2243" max="2243" width="4.42578125" style="8" customWidth="1"/>
    <col min="2244" max="2245" width="6.42578125" style="8" customWidth="1"/>
    <col min="2246" max="2246" width="6.28515625" style="8" customWidth="1"/>
    <col min="2247" max="2248" width="0" style="8" hidden="1" customWidth="1"/>
    <col min="2249" max="2249" width="7.7109375" style="8" customWidth="1"/>
    <col min="2250" max="2250" width="5.42578125" style="8" customWidth="1"/>
    <col min="2251" max="2251" width="17.140625" style="8" customWidth="1"/>
    <col min="2252" max="2252" width="0" style="8" hidden="1" customWidth="1"/>
    <col min="2253" max="2496" width="9.140625" style="8"/>
    <col min="2497" max="2497" width="0" style="8" hidden="1" customWidth="1"/>
    <col min="2498" max="2498" width="45.42578125" style="8" customWidth="1"/>
    <col min="2499" max="2499" width="4.42578125" style="8" customWidth="1"/>
    <col min="2500" max="2501" width="6.42578125" style="8" customWidth="1"/>
    <col min="2502" max="2502" width="6.28515625" style="8" customWidth="1"/>
    <col min="2503" max="2504" width="0" style="8" hidden="1" customWidth="1"/>
    <col min="2505" max="2505" width="7.7109375" style="8" customWidth="1"/>
    <col min="2506" max="2506" width="5.42578125" style="8" customWidth="1"/>
    <col min="2507" max="2507" width="17.140625" style="8" customWidth="1"/>
    <col min="2508" max="2508" width="0" style="8" hidden="1" customWidth="1"/>
    <col min="2509" max="2752" width="9.140625" style="8"/>
    <col min="2753" max="2753" width="0" style="8" hidden="1" customWidth="1"/>
    <col min="2754" max="2754" width="45.42578125" style="8" customWidth="1"/>
    <col min="2755" max="2755" width="4.42578125" style="8" customWidth="1"/>
    <col min="2756" max="2757" width="6.42578125" style="8" customWidth="1"/>
    <col min="2758" max="2758" width="6.28515625" style="8" customWidth="1"/>
    <col min="2759" max="2760" width="0" style="8" hidden="1" customWidth="1"/>
    <col min="2761" max="2761" width="7.7109375" style="8" customWidth="1"/>
    <col min="2762" max="2762" width="5.42578125" style="8" customWidth="1"/>
    <col min="2763" max="2763" width="17.140625" style="8" customWidth="1"/>
    <col min="2764" max="2764" width="0" style="8" hidden="1" customWidth="1"/>
    <col min="2765" max="3008" width="9.140625" style="8"/>
    <col min="3009" max="3009" width="0" style="8" hidden="1" customWidth="1"/>
    <col min="3010" max="3010" width="45.42578125" style="8" customWidth="1"/>
    <col min="3011" max="3011" width="4.42578125" style="8" customWidth="1"/>
    <col min="3012" max="3013" width="6.42578125" style="8" customWidth="1"/>
    <col min="3014" max="3014" width="6.28515625" style="8" customWidth="1"/>
    <col min="3015" max="3016" width="0" style="8" hidden="1" customWidth="1"/>
    <col min="3017" max="3017" width="7.7109375" style="8" customWidth="1"/>
    <col min="3018" max="3018" width="5.42578125" style="8" customWidth="1"/>
    <col min="3019" max="3019" width="17.140625" style="8" customWidth="1"/>
    <col min="3020" max="3020" width="0" style="8" hidden="1" customWidth="1"/>
    <col min="3021" max="3264" width="9.140625" style="8"/>
    <col min="3265" max="3265" width="0" style="8" hidden="1" customWidth="1"/>
    <col min="3266" max="3266" width="45.42578125" style="8" customWidth="1"/>
    <col min="3267" max="3267" width="4.42578125" style="8" customWidth="1"/>
    <col min="3268" max="3269" width="6.42578125" style="8" customWidth="1"/>
    <col min="3270" max="3270" width="6.28515625" style="8" customWidth="1"/>
    <col min="3271" max="3272" width="0" style="8" hidden="1" customWidth="1"/>
    <col min="3273" max="3273" width="7.7109375" style="8" customWidth="1"/>
    <col min="3274" max="3274" width="5.42578125" style="8" customWidth="1"/>
    <col min="3275" max="3275" width="17.140625" style="8" customWidth="1"/>
    <col min="3276" max="3276" width="0" style="8" hidden="1" customWidth="1"/>
    <col min="3277" max="3520" width="9.140625" style="8"/>
    <col min="3521" max="3521" width="0" style="8" hidden="1" customWidth="1"/>
    <col min="3522" max="3522" width="45.42578125" style="8" customWidth="1"/>
    <col min="3523" max="3523" width="4.42578125" style="8" customWidth="1"/>
    <col min="3524" max="3525" width="6.42578125" style="8" customWidth="1"/>
    <col min="3526" max="3526" width="6.28515625" style="8" customWidth="1"/>
    <col min="3527" max="3528" width="0" style="8" hidden="1" customWidth="1"/>
    <col min="3529" max="3529" width="7.7109375" style="8" customWidth="1"/>
    <col min="3530" max="3530" width="5.42578125" style="8" customWidth="1"/>
    <col min="3531" max="3531" width="17.140625" style="8" customWidth="1"/>
    <col min="3532" max="3532" width="0" style="8" hidden="1" customWidth="1"/>
    <col min="3533" max="3776" width="9.140625" style="8"/>
    <col min="3777" max="3777" width="0" style="8" hidden="1" customWidth="1"/>
    <col min="3778" max="3778" width="45.42578125" style="8" customWidth="1"/>
    <col min="3779" max="3779" width="4.42578125" style="8" customWidth="1"/>
    <col min="3780" max="3781" width="6.42578125" style="8" customWidth="1"/>
    <col min="3782" max="3782" width="6.28515625" style="8" customWidth="1"/>
    <col min="3783" max="3784" width="0" style="8" hidden="1" customWidth="1"/>
    <col min="3785" max="3785" width="7.7109375" style="8" customWidth="1"/>
    <col min="3786" max="3786" width="5.42578125" style="8" customWidth="1"/>
    <col min="3787" max="3787" width="17.140625" style="8" customWidth="1"/>
    <col min="3788" max="3788" width="0" style="8" hidden="1" customWidth="1"/>
    <col min="3789" max="4032" width="9.140625" style="8"/>
    <col min="4033" max="4033" width="0" style="8" hidden="1" customWidth="1"/>
    <col min="4034" max="4034" width="45.42578125" style="8" customWidth="1"/>
    <col min="4035" max="4035" width="4.42578125" style="8" customWidth="1"/>
    <col min="4036" max="4037" width="6.42578125" style="8" customWidth="1"/>
    <col min="4038" max="4038" width="6.28515625" style="8" customWidth="1"/>
    <col min="4039" max="4040" width="0" style="8" hidden="1" customWidth="1"/>
    <col min="4041" max="4041" width="7.7109375" style="8" customWidth="1"/>
    <col min="4042" max="4042" width="5.42578125" style="8" customWidth="1"/>
    <col min="4043" max="4043" width="17.140625" style="8" customWidth="1"/>
    <col min="4044" max="4044" width="0" style="8" hidden="1" customWidth="1"/>
    <col min="4045" max="4288" width="9.140625" style="8"/>
    <col min="4289" max="4289" width="0" style="8" hidden="1" customWidth="1"/>
    <col min="4290" max="4290" width="45.42578125" style="8" customWidth="1"/>
    <col min="4291" max="4291" width="4.42578125" style="8" customWidth="1"/>
    <col min="4292" max="4293" width="6.42578125" style="8" customWidth="1"/>
    <col min="4294" max="4294" width="6.28515625" style="8" customWidth="1"/>
    <col min="4295" max="4296" width="0" style="8" hidden="1" customWidth="1"/>
    <col min="4297" max="4297" width="7.7109375" style="8" customWidth="1"/>
    <col min="4298" max="4298" width="5.42578125" style="8" customWidth="1"/>
    <col min="4299" max="4299" width="17.140625" style="8" customWidth="1"/>
    <col min="4300" max="4300" width="0" style="8" hidden="1" customWidth="1"/>
    <col min="4301" max="4544" width="9.140625" style="8"/>
    <col min="4545" max="4545" width="0" style="8" hidden="1" customWidth="1"/>
    <col min="4546" max="4546" width="45.42578125" style="8" customWidth="1"/>
    <col min="4547" max="4547" width="4.42578125" style="8" customWidth="1"/>
    <col min="4548" max="4549" width="6.42578125" style="8" customWidth="1"/>
    <col min="4550" max="4550" width="6.28515625" style="8" customWidth="1"/>
    <col min="4551" max="4552" width="0" style="8" hidden="1" customWidth="1"/>
    <col min="4553" max="4553" width="7.7109375" style="8" customWidth="1"/>
    <col min="4554" max="4554" width="5.42578125" style="8" customWidth="1"/>
    <col min="4555" max="4555" width="17.140625" style="8" customWidth="1"/>
    <col min="4556" max="4556" width="0" style="8" hidden="1" customWidth="1"/>
    <col min="4557" max="4800" width="9.140625" style="8"/>
    <col min="4801" max="4801" width="0" style="8" hidden="1" customWidth="1"/>
    <col min="4802" max="4802" width="45.42578125" style="8" customWidth="1"/>
    <col min="4803" max="4803" width="4.42578125" style="8" customWidth="1"/>
    <col min="4804" max="4805" width="6.42578125" style="8" customWidth="1"/>
    <col min="4806" max="4806" width="6.28515625" style="8" customWidth="1"/>
    <col min="4807" max="4808" width="0" style="8" hidden="1" customWidth="1"/>
    <col min="4809" max="4809" width="7.7109375" style="8" customWidth="1"/>
    <col min="4810" max="4810" width="5.42578125" style="8" customWidth="1"/>
    <col min="4811" max="4811" width="17.140625" style="8" customWidth="1"/>
    <col min="4812" max="4812" width="0" style="8" hidden="1" customWidth="1"/>
    <col min="4813" max="5056" width="9.140625" style="8"/>
    <col min="5057" max="5057" width="0" style="8" hidden="1" customWidth="1"/>
    <col min="5058" max="5058" width="45.42578125" style="8" customWidth="1"/>
    <col min="5059" max="5059" width="4.42578125" style="8" customWidth="1"/>
    <col min="5060" max="5061" width="6.42578125" style="8" customWidth="1"/>
    <col min="5062" max="5062" width="6.28515625" style="8" customWidth="1"/>
    <col min="5063" max="5064" width="0" style="8" hidden="1" customWidth="1"/>
    <col min="5065" max="5065" width="7.7109375" style="8" customWidth="1"/>
    <col min="5066" max="5066" width="5.42578125" style="8" customWidth="1"/>
    <col min="5067" max="5067" width="17.140625" style="8" customWidth="1"/>
    <col min="5068" max="5068" width="0" style="8" hidden="1" customWidth="1"/>
    <col min="5069" max="5312" width="9.140625" style="8"/>
    <col min="5313" max="5313" width="0" style="8" hidden="1" customWidth="1"/>
    <col min="5314" max="5314" width="45.42578125" style="8" customWidth="1"/>
    <col min="5315" max="5315" width="4.42578125" style="8" customWidth="1"/>
    <col min="5316" max="5317" width="6.42578125" style="8" customWidth="1"/>
    <col min="5318" max="5318" width="6.28515625" style="8" customWidth="1"/>
    <col min="5319" max="5320" width="0" style="8" hidden="1" customWidth="1"/>
    <col min="5321" max="5321" width="7.7109375" style="8" customWidth="1"/>
    <col min="5322" max="5322" width="5.42578125" style="8" customWidth="1"/>
    <col min="5323" max="5323" width="17.140625" style="8" customWidth="1"/>
    <col min="5324" max="5324" width="0" style="8" hidden="1" customWidth="1"/>
    <col min="5325" max="5568" width="9.140625" style="8"/>
    <col min="5569" max="5569" width="0" style="8" hidden="1" customWidth="1"/>
    <col min="5570" max="5570" width="45.42578125" style="8" customWidth="1"/>
    <col min="5571" max="5571" width="4.42578125" style="8" customWidth="1"/>
    <col min="5572" max="5573" width="6.42578125" style="8" customWidth="1"/>
    <col min="5574" max="5574" width="6.28515625" style="8" customWidth="1"/>
    <col min="5575" max="5576" width="0" style="8" hidden="1" customWidth="1"/>
    <col min="5577" max="5577" width="7.7109375" style="8" customWidth="1"/>
    <col min="5578" max="5578" width="5.42578125" style="8" customWidth="1"/>
    <col min="5579" max="5579" width="17.140625" style="8" customWidth="1"/>
    <col min="5580" max="5580" width="0" style="8" hidden="1" customWidth="1"/>
    <col min="5581" max="5824" width="9.140625" style="8"/>
    <col min="5825" max="5825" width="0" style="8" hidden="1" customWidth="1"/>
    <col min="5826" max="5826" width="45.42578125" style="8" customWidth="1"/>
    <col min="5827" max="5827" width="4.42578125" style="8" customWidth="1"/>
    <col min="5828" max="5829" width="6.42578125" style="8" customWidth="1"/>
    <col min="5830" max="5830" width="6.28515625" style="8" customWidth="1"/>
    <col min="5831" max="5832" width="0" style="8" hidden="1" customWidth="1"/>
    <col min="5833" max="5833" width="7.7109375" style="8" customWidth="1"/>
    <col min="5834" max="5834" width="5.42578125" style="8" customWidth="1"/>
    <col min="5835" max="5835" width="17.140625" style="8" customWidth="1"/>
    <col min="5836" max="5836" width="0" style="8" hidden="1" customWidth="1"/>
    <col min="5837" max="6080" width="9.140625" style="8"/>
    <col min="6081" max="6081" width="0" style="8" hidden="1" customWidth="1"/>
    <col min="6082" max="6082" width="45.42578125" style="8" customWidth="1"/>
    <col min="6083" max="6083" width="4.42578125" style="8" customWidth="1"/>
    <col min="6084" max="6085" width="6.42578125" style="8" customWidth="1"/>
    <col min="6086" max="6086" width="6.28515625" style="8" customWidth="1"/>
    <col min="6087" max="6088" width="0" style="8" hidden="1" customWidth="1"/>
    <col min="6089" max="6089" width="7.7109375" style="8" customWidth="1"/>
    <col min="6090" max="6090" width="5.42578125" style="8" customWidth="1"/>
    <col min="6091" max="6091" width="17.140625" style="8" customWidth="1"/>
    <col min="6092" max="6092" width="0" style="8" hidden="1" customWidth="1"/>
    <col min="6093" max="6336" width="9.140625" style="8"/>
    <col min="6337" max="6337" width="0" style="8" hidden="1" customWidth="1"/>
    <col min="6338" max="6338" width="45.42578125" style="8" customWidth="1"/>
    <col min="6339" max="6339" width="4.42578125" style="8" customWidth="1"/>
    <col min="6340" max="6341" width="6.42578125" style="8" customWidth="1"/>
    <col min="6342" max="6342" width="6.28515625" style="8" customWidth="1"/>
    <col min="6343" max="6344" width="0" style="8" hidden="1" customWidth="1"/>
    <col min="6345" max="6345" width="7.7109375" style="8" customWidth="1"/>
    <col min="6346" max="6346" width="5.42578125" style="8" customWidth="1"/>
    <col min="6347" max="6347" width="17.140625" style="8" customWidth="1"/>
    <col min="6348" max="6348" width="0" style="8" hidden="1" customWidth="1"/>
    <col min="6349" max="6592" width="9.140625" style="8"/>
    <col min="6593" max="6593" width="0" style="8" hidden="1" customWidth="1"/>
    <col min="6594" max="6594" width="45.42578125" style="8" customWidth="1"/>
    <col min="6595" max="6595" width="4.42578125" style="8" customWidth="1"/>
    <col min="6596" max="6597" width="6.42578125" style="8" customWidth="1"/>
    <col min="6598" max="6598" width="6.28515625" style="8" customWidth="1"/>
    <col min="6599" max="6600" width="0" style="8" hidden="1" customWidth="1"/>
    <col min="6601" max="6601" width="7.7109375" style="8" customWidth="1"/>
    <col min="6602" max="6602" width="5.42578125" style="8" customWidth="1"/>
    <col min="6603" max="6603" width="17.140625" style="8" customWidth="1"/>
    <col min="6604" max="6604" width="0" style="8" hidden="1" customWidth="1"/>
    <col min="6605" max="6848" width="9.140625" style="8"/>
    <col min="6849" max="6849" width="0" style="8" hidden="1" customWidth="1"/>
    <col min="6850" max="6850" width="45.42578125" style="8" customWidth="1"/>
    <col min="6851" max="6851" width="4.42578125" style="8" customWidth="1"/>
    <col min="6852" max="6853" width="6.42578125" style="8" customWidth="1"/>
    <col min="6854" max="6854" width="6.28515625" style="8" customWidth="1"/>
    <col min="6855" max="6856" width="0" style="8" hidden="1" customWidth="1"/>
    <col min="6857" max="6857" width="7.7109375" style="8" customWidth="1"/>
    <col min="6858" max="6858" width="5.42578125" style="8" customWidth="1"/>
    <col min="6859" max="6859" width="17.140625" style="8" customWidth="1"/>
    <col min="6860" max="6860" width="0" style="8" hidden="1" customWidth="1"/>
    <col min="6861" max="7104" width="9.140625" style="8"/>
    <col min="7105" max="7105" width="0" style="8" hidden="1" customWidth="1"/>
    <col min="7106" max="7106" width="45.42578125" style="8" customWidth="1"/>
    <col min="7107" max="7107" width="4.42578125" style="8" customWidth="1"/>
    <col min="7108" max="7109" width="6.42578125" style="8" customWidth="1"/>
    <col min="7110" max="7110" width="6.28515625" style="8" customWidth="1"/>
    <col min="7111" max="7112" width="0" style="8" hidden="1" customWidth="1"/>
    <col min="7113" max="7113" width="7.7109375" style="8" customWidth="1"/>
    <col min="7114" max="7114" width="5.42578125" style="8" customWidth="1"/>
    <col min="7115" max="7115" width="17.140625" style="8" customWidth="1"/>
    <col min="7116" max="7116" width="0" style="8" hidden="1" customWidth="1"/>
    <col min="7117" max="7360" width="9.140625" style="8"/>
    <col min="7361" max="7361" width="0" style="8" hidden="1" customWidth="1"/>
    <col min="7362" max="7362" width="45.42578125" style="8" customWidth="1"/>
    <col min="7363" max="7363" width="4.42578125" style="8" customWidth="1"/>
    <col min="7364" max="7365" width="6.42578125" style="8" customWidth="1"/>
    <col min="7366" max="7366" width="6.28515625" style="8" customWidth="1"/>
    <col min="7367" max="7368" width="0" style="8" hidden="1" customWidth="1"/>
    <col min="7369" max="7369" width="7.7109375" style="8" customWidth="1"/>
    <col min="7370" max="7370" width="5.42578125" style="8" customWidth="1"/>
    <col min="7371" max="7371" width="17.140625" style="8" customWidth="1"/>
    <col min="7372" max="7372" width="0" style="8" hidden="1" customWidth="1"/>
    <col min="7373" max="7616" width="9.140625" style="8"/>
    <col min="7617" max="7617" width="0" style="8" hidden="1" customWidth="1"/>
    <col min="7618" max="7618" width="45.42578125" style="8" customWidth="1"/>
    <col min="7619" max="7619" width="4.42578125" style="8" customWidth="1"/>
    <col min="7620" max="7621" width="6.42578125" style="8" customWidth="1"/>
    <col min="7622" max="7622" width="6.28515625" style="8" customWidth="1"/>
    <col min="7623" max="7624" width="0" style="8" hidden="1" customWidth="1"/>
    <col min="7625" max="7625" width="7.7109375" style="8" customWidth="1"/>
    <col min="7626" max="7626" width="5.42578125" style="8" customWidth="1"/>
    <col min="7627" max="7627" width="17.140625" style="8" customWidth="1"/>
    <col min="7628" max="7628" width="0" style="8" hidden="1" customWidth="1"/>
    <col min="7629" max="7872" width="9.140625" style="8"/>
    <col min="7873" max="7873" width="0" style="8" hidden="1" customWidth="1"/>
    <col min="7874" max="7874" width="45.42578125" style="8" customWidth="1"/>
    <col min="7875" max="7875" width="4.42578125" style="8" customWidth="1"/>
    <col min="7876" max="7877" width="6.42578125" style="8" customWidth="1"/>
    <col min="7878" max="7878" width="6.28515625" style="8" customWidth="1"/>
    <col min="7879" max="7880" width="0" style="8" hidden="1" customWidth="1"/>
    <col min="7881" max="7881" width="7.7109375" style="8" customWidth="1"/>
    <col min="7882" max="7882" width="5.42578125" style="8" customWidth="1"/>
    <col min="7883" max="7883" width="17.140625" style="8" customWidth="1"/>
    <col min="7884" max="7884" width="0" style="8" hidden="1" customWidth="1"/>
    <col min="7885" max="8128" width="9.140625" style="8"/>
    <col min="8129" max="8129" width="0" style="8" hidden="1" customWidth="1"/>
    <col min="8130" max="8130" width="45.42578125" style="8" customWidth="1"/>
    <col min="8131" max="8131" width="4.42578125" style="8" customWidth="1"/>
    <col min="8132" max="8133" width="6.42578125" style="8" customWidth="1"/>
    <col min="8134" max="8134" width="6.28515625" style="8" customWidth="1"/>
    <col min="8135" max="8136" width="0" style="8" hidden="1" customWidth="1"/>
    <col min="8137" max="8137" width="7.7109375" style="8" customWidth="1"/>
    <col min="8138" max="8138" width="5.42578125" style="8" customWidth="1"/>
    <col min="8139" max="8139" width="17.140625" style="8" customWidth="1"/>
    <col min="8140" max="8140" width="0" style="8" hidden="1" customWidth="1"/>
    <col min="8141" max="8384" width="9.140625" style="8"/>
    <col min="8385" max="8385" width="0" style="8" hidden="1" customWidth="1"/>
    <col min="8386" max="8386" width="45.42578125" style="8" customWidth="1"/>
    <col min="8387" max="8387" width="4.42578125" style="8" customWidth="1"/>
    <col min="8388" max="8389" width="6.42578125" style="8" customWidth="1"/>
    <col min="8390" max="8390" width="6.28515625" style="8" customWidth="1"/>
    <col min="8391" max="8392" width="0" style="8" hidden="1" customWidth="1"/>
    <col min="8393" max="8393" width="7.7109375" style="8" customWidth="1"/>
    <col min="8394" max="8394" width="5.42578125" style="8" customWidth="1"/>
    <col min="8395" max="8395" width="17.140625" style="8" customWidth="1"/>
    <col min="8396" max="8396" width="0" style="8" hidden="1" customWidth="1"/>
    <col min="8397" max="8640" width="9.140625" style="8"/>
    <col min="8641" max="8641" width="0" style="8" hidden="1" customWidth="1"/>
    <col min="8642" max="8642" width="45.42578125" style="8" customWidth="1"/>
    <col min="8643" max="8643" width="4.42578125" style="8" customWidth="1"/>
    <col min="8644" max="8645" width="6.42578125" style="8" customWidth="1"/>
    <col min="8646" max="8646" width="6.28515625" style="8" customWidth="1"/>
    <col min="8647" max="8648" width="0" style="8" hidden="1" customWidth="1"/>
    <col min="8649" max="8649" width="7.7109375" style="8" customWidth="1"/>
    <col min="8650" max="8650" width="5.42578125" style="8" customWidth="1"/>
    <col min="8651" max="8651" width="17.140625" style="8" customWidth="1"/>
    <col min="8652" max="8652" width="0" style="8" hidden="1" customWidth="1"/>
    <col min="8653" max="8896" width="9.140625" style="8"/>
    <col min="8897" max="8897" width="0" style="8" hidden="1" customWidth="1"/>
    <col min="8898" max="8898" width="45.42578125" style="8" customWidth="1"/>
    <col min="8899" max="8899" width="4.42578125" style="8" customWidth="1"/>
    <col min="8900" max="8901" width="6.42578125" style="8" customWidth="1"/>
    <col min="8902" max="8902" width="6.28515625" style="8" customWidth="1"/>
    <col min="8903" max="8904" width="0" style="8" hidden="1" customWidth="1"/>
    <col min="8905" max="8905" width="7.7109375" style="8" customWidth="1"/>
    <col min="8906" max="8906" width="5.42578125" style="8" customWidth="1"/>
    <col min="8907" max="8907" width="17.140625" style="8" customWidth="1"/>
    <col min="8908" max="8908" width="0" style="8" hidden="1" customWidth="1"/>
    <col min="8909" max="9152" width="9.140625" style="8"/>
    <col min="9153" max="9153" width="0" style="8" hidden="1" customWidth="1"/>
    <col min="9154" max="9154" width="45.42578125" style="8" customWidth="1"/>
    <col min="9155" max="9155" width="4.42578125" style="8" customWidth="1"/>
    <col min="9156" max="9157" width="6.42578125" style="8" customWidth="1"/>
    <col min="9158" max="9158" width="6.28515625" style="8" customWidth="1"/>
    <col min="9159" max="9160" width="0" style="8" hidden="1" customWidth="1"/>
    <col min="9161" max="9161" width="7.7109375" style="8" customWidth="1"/>
    <col min="9162" max="9162" width="5.42578125" style="8" customWidth="1"/>
    <col min="9163" max="9163" width="17.140625" style="8" customWidth="1"/>
    <col min="9164" max="9164" width="0" style="8" hidden="1" customWidth="1"/>
    <col min="9165" max="9408" width="9.140625" style="8"/>
    <col min="9409" max="9409" width="0" style="8" hidden="1" customWidth="1"/>
    <col min="9410" max="9410" width="45.42578125" style="8" customWidth="1"/>
    <col min="9411" max="9411" width="4.42578125" style="8" customWidth="1"/>
    <col min="9412" max="9413" width="6.42578125" style="8" customWidth="1"/>
    <col min="9414" max="9414" width="6.28515625" style="8" customWidth="1"/>
    <col min="9415" max="9416" width="0" style="8" hidden="1" customWidth="1"/>
    <col min="9417" max="9417" width="7.7109375" style="8" customWidth="1"/>
    <col min="9418" max="9418" width="5.42578125" style="8" customWidth="1"/>
    <col min="9419" max="9419" width="17.140625" style="8" customWidth="1"/>
    <col min="9420" max="9420" width="0" style="8" hidden="1" customWidth="1"/>
    <col min="9421" max="9664" width="9.140625" style="8"/>
    <col min="9665" max="9665" width="0" style="8" hidden="1" customWidth="1"/>
    <col min="9666" max="9666" width="45.42578125" style="8" customWidth="1"/>
    <col min="9667" max="9667" width="4.42578125" style="8" customWidth="1"/>
    <col min="9668" max="9669" width="6.42578125" style="8" customWidth="1"/>
    <col min="9670" max="9670" width="6.28515625" style="8" customWidth="1"/>
    <col min="9671" max="9672" width="0" style="8" hidden="1" customWidth="1"/>
    <col min="9673" max="9673" width="7.7109375" style="8" customWidth="1"/>
    <col min="9674" max="9674" width="5.42578125" style="8" customWidth="1"/>
    <col min="9675" max="9675" width="17.140625" style="8" customWidth="1"/>
    <col min="9676" max="9676" width="0" style="8" hidden="1" customWidth="1"/>
    <col min="9677" max="9920" width="9.140625" style="8"/>
    <col min="9921" max="9921" width="0" style="8" hidden="1" customWidth="1"/>
    <col min="9922" max="9922" width="45.42578125" style="8" customWidth="1"/>
    <col min="9923" max="9923" width="4.42578125" style="8" customWidth="1"/>
    <col min="9924" max="9925" width="6.42578125" style="8" customWidth="1"/>
    <col min="9926" max="9926" width="6.28515625" style="8" customWidth="1"/>
    <col min="9927" max="9928" width="0" style="8" hidden="1" customWidth="1"/>
    <col min="9929" max="9929" width="7.7109375" style="8" customWidth="1"/>
    <col min="9930" max="9930" width="5.42578125" style="8" customWidth="1"/>
    <col min="9931" max="9931" width="17.140625" style="8" customWidth="1"/>
    <col min="9932" max="9932" width="0" style="8" hidden="1" customWidth="1"/>
    <col min="9933" max="10176" width="9.140625" style="8"/>
    <col min="10177" max="10177" width="0" style="8" hidden="1" customWidth="1"/>
    <col min="10178" max="10178" width="45.42578125" style="8" customWidth="1"/>
    <col min="10179" max="10179" width="4.42578125" style="8" customWidth="1"/>
    <col min="10180" max="10181" width="6.42578125" style="8" customWidth="1"/>
    <col min="10182" max="10182" width="6.28515625" style="8" customWidth="1"/>
    <col min="10183" max="10184" width="0" style="8" hidden="1" customWidth="1"/>
    <col min="10185" max="10185" width="7.7109375" style="8" customWidth="1"/>
    <col min="10186" max="10186" width="5.42578125" style="8" customWidth="1"/>
    <col min="10187" max="10187" width="17.140625" style="8" customWidth="1"/>
    <col min="10188" max="10188" width="0" style="8" hidden="1" customWidth="1"/>
    <col min="10189" max="10432" width="9.140625" style="8"/>
    <col min="10433" max="10433" width="0" style="8" hidden="1" customWidth="1"/>
    <col min="10434" max="10434" width="45.42578125" style="8" customWidth="1"/>
    <col min="10435" max="10435" width="4.42578125" style="8" customWidth="1"/>
    <col min="10436" max="10437" width="6.42578125" style="8" customWidth="1"/>
    <col min="10438" max="10438" width="6.28515625" style="8" customWidth="1"/>
    <col min="10439" max="10440" width="0" style="8" hidden="1" customWidth="1"/>
    <col min="10441" max="10441" width="7.7109375" style="8" customWidth="1"/>
    <col min="10442" max="10442" width="5.42578125" style="8" customWidth="1"/>
    <col min="10443" max="10443" width="17.140625" style="8" customWidth="1"/>
    <col min="10444" max="10444" width="0" style="8" hidden="1" customWidth="1"/>
    <col min="10445" max="10688" width="9.140625" style="8"/>
    <col min="10689" max="10689" width="0" style="8" hidden="1" customWidth="1"/>
    <col min="10690" max="10690" width="45.42578125" style="8" customWidth="1"/>
    <col min="10691" max="10691" width="4.42578125" style="8" customWidth="1"/>
    <col min="10692" max="10693" width="6.42578125" style="8" customWidth="1"/>
    <col min="10694" max="10694" width="6.28515625" style="8" customWidth="1"/>
    <col min="10695" max="10696" width="0" style="8" hidden="1" customWidth="1"/>
    <col min="10697" max="10697" width="7.7109375" style="8" customWidth="1"/>
    <col min="10698" max="10698" width="5.42578125" style="8" customWidth="1"/>
    <col min="10699" max="10699" width="17.140625" style="8" customWidth="1"/>
    <col min="10700" max="10700" width="0" style="8" hidden="1" customWidth="1"/>
    <col min="10701" max="10944" width="9.140625" style="8"/>
    <col min="10945" max="10945" width="0" style="8" hidden="1" customWidth="1"/>
    <col min="10946" max="10946" width="45.42578125" style="8" customWidth="1"/>
    <col min="10947" max="10947" width="4.42578125" style="8" customWidth="1"/>
    <col min="10948" max="10949" width="6.42578125" style="8" customWidth="1"/>
    <col min="10950" max="10950" width="6.28515625" style="8" customWidth="1"/>
    <col min="10951" max="10952" width="0" style="8" hidden="1" customWidth="1"/>
    <col min="10953" max="10953" width="7.7109375" style="8" customWidth="1"/>
    <col min="10954" max="10954" width="5.42578125" style="8" customWidth="1"/>
    <col min="10955" max="10955" width="17.140625" style="8" customWidth="1"/>
    <col min="10956" max="10956" width="0" style="8" hidden="1" customWidth="1"/>
    <col min="10957" max="11200" width="9.140625" style="8"/>
    <col min="11201" max="11201" width="0" style="8" hidden="1" customWidth="1"/>
    <col min="11202" max="11202" width="45.42578125" style="8" customWidth="1"/>
    <col min="11203" max="11203" width="4.42578125" style="8" customWidth="1"/>
    <col min="11204" max="11205" width="6.42578125" style="8" customWidth="1"/>
    <col min="11206" max="11206" width="6.28515625" style="8" customWidth="1"/>
    <col min="11207" max="11208" width="0" style="8" hidden="1" customWidth="1"/>
    <col min="11209" max="11209" width="7.7109375" style="8" customWidth="1"/>
    <col min="11210" max="11210" width="5.42578125" style="8" customWidth="1"/>
    <col min="11211" max="11211" width="17.140625" style="8" customWidth="1"/>
    <col min="11212" max="11212" width="0" style="8" hidden="1" customWidth="1"/>
    <col min="11213" max="11456" width="9.140625" style="8"/>
    <col min="11457" max="11457" width="0" style="8" hidden="1" customWidth="1"/>
    <col min="11458" max="11458" width="45.42578125" style="8" customWidth="1"/>
    <col min="11459" max="11459" width="4.42578125" style="8" customWidth="1"/>
    <col min="11460" max="11461" width="6.42578125" style="8" customWidth="1"/>
    <col min="11462" max="11462" width="6.28515625" style="8" customWidth="1"/>
    <col min="11463" max="11464" width="0" style="8" hidden="1" customWidth="1"/>
    <col min="11465" max="11465" width="7.7109375" style="8" customWidth="1"/>
    <col min="11466" max="11466" width="5.42578125" style="8" customWidth="1"/>
    <col min="11467" max="11467" width="17.140625" style="8" customWidth="1"/>
    <col min="11468" max="11468" width="0" style="8" hidden="1" customWidth="1"/>
    <col min="11469" max="11712" width="9.140625" style="8"/>
    <col min="11713" max="11713" width="0" style="8" hidden="1" customWidth="1"/>
    <col min="11714" max="11714" width="45.42578125" style="8" customWidth="1"/>
    <col min="11715" max="11715" width="4.42578125" style="8" customWidth="1"/>
    <col min="11716" max="11717" width="6.42578125" style="8" customWidth="1"/>
    <col min="11718" max="11718" width="6.28515625" style="8" customWidth="1"/>
    <col min="11719" max="11720" width="0" style="8" hidden="1" customWidth="1"/>
    <col min="11721" max="11721" width="7.7109375" style="8" customWidth="1"/>
    <col min="11722" max="11722" width="5.42578125" style="8" customWidth="1"/>
    <col min="11723" max="11723" width="17.140625" style="8" customWidth="1"/>
    <col min="11724" max="11724" width="0" style="8" hidden="1" customWidth="1"/>
    <col min="11725" max="11968" width="9.140625" style="8"/>
    <col min="11969" max="11969" width="0" style="8" hidden="1" customWidth="1"/>
    <col min="11970" max="11970" width="45.42578125" style="8" customWidth="1"/>
    <col min="11971" max="11971" width="4.42578125" style="8" customWidth="1"/>
    <col min="11972" max="11973" width="6.42578125" style="8" customWidth="1"/>
    <col min="11974" max="11974" width="6.28515625" style="8" customWidth="1"/>
    <col min="11975" max="11976" width="0" style="8" hidden="1" customWidth="1"/>
    <col min="11977" max="11977" width="7.7109375" style="8" customWidth="1"/>
    <col min="11978" max="11978" width="5.42578125" style="8" customWidth="1"/>
    <col min="11979" max="11979" width="17.140625" style="8" customWidth="1"/>
    <col min="11980" max="11980" width="0" style="8" hidden="1" customWidth="1"/>
    <col min="11981" max="12224" width="9.140625" style="8"/>
    <col min="12225" max="12225" width="0" style="8" hidden="1" customWidth="1"/>
    <col min="12226" max="12226" width="45.42578125" style="8" customWidth="1"/>
    <col min="12227" max="12227" width="4.42578125" style="8" customWidth="1"/>
    <col min="12228" max="12229" width="6.42578125" style="8" customWidth="1"/>
    <col min="12230" max="12230" width="6.28515625" style="8" customWidth="1"/>
    <col min="12231" max="12232" width="0" style="8" hidden="1" customWidth="1"/>
    <col min="12233" max="12233" width="7.7109375" style="8" customWidth="1"/>
    <col min="12234" max="12234" width="5.42578125" style="8" customWidth="1"/>
    <col min="12235" max="12235" width="17.140625" style="8" customWidth="1"/>
    <col min="12236" max="12236" width="0" style="8" hidden="1" customWidth="1"/>
    <col min="12237" max="12480" width="9.140625" style="8"/>
    <col min="12481" max="12481" width="0" style="8" hidden="1" customWidth="1"/>
    <col min="12482" max="12482" width="45.42578125" style="8" customWidth="1"/>
    <col min="12483" max="12483" width="4.42578125" style="8" customWidth="1"/>
    <col min="12484" max="12485" width="6.42578125" style="8" customWidth="1"/>
    <col min="12486" max="12486" width="6.28515625" style="8" customWidth="1"/>
    <col min="12487" max="12488" width="0" style="8" hidden="1" customWidth="1"/>
    <col min="12489" max="12489" width="7.7109375" style="8" customWidth="1"/>
    <col min="12490" max="12490" width="5.42578125" style="8" customWidth="1"/>
    <col min="12491" max="12491" width="17.140625" style="8" customWidth="1"/>
    <col min="12492" max="12492" width="0" style="8" hidden="1" customWidth="1"/>
    <col min="12493" max="12736" width="9.140625" style="8"/>
    <col min="12737" max="12737" width="0" style="8" hidden="1" customWidth="1"/>
    <col min="12738" max="12738" width="45.42578125" style="8" customWidth="1"/>
    <col min="12739" max="12739" width="4.42578125" style="8" customWidth="1"/>
    <col min="12740" max="12741" width="6.42578125" style="8" customWidth="1"/>
    <col min="12742" max="12742" width="6.28515625" style="8" customWidth="1"/>
    <col min="12743" max="12744" width="0" style="8" hidden="1" customWidth="1"/>
    <col min="12745" max="12745" width="7.7109375" style="8" customWidth="1"/>
    <col min="12746" max="12746" width="5.42578125" style="8" customWidth="1"/>
    <col min="12747" max="12747" width="17.140625" style="8" customWidth="1"/>
    <col min="12748" max="12748" width="0" style="8" hidden="1" customWidth="1"/>
    <col min="12749" max="12992" width="9.140625" style="8"/>
    <col min="12993" max="12993" width="0" style="8" hidden="1" customWidth="1"/>
    <col min="12994" max="12994" width="45.42578125" style="8" customWidth="1"/>
    <col min="12995" max="12995" width="4.42578125" style="8" customWidth="1"/>
    <col min="12996" max="12997" width="6.42578125" style="8" customWidth="1"/>
    <col min="12998" max="12998" width="6.28515625" style="8" customWidth="1"/>
    <col min="12999" max="13000" width="0" style="8" hidden="1" customWidth="1"/>
    <col min="13001" max="13001" width="7.7109375" style="8" customWidth="1"/>
    <col min="13002" max="13002" width="5.42578125" style="8" customWidth="1"/>
    <col min="13003" max="13003" width="17.140625" style="8" customWidth="1"/>
    <col min="13004" max="13004" width="0" style="8" hidden="1" customWidth="1"/>
    <col min="13005" max="13248" width="9.140625" style="8"/>
    <col min="13249" max="13249" width="0" style="8" hidden="1" customWidth="1"/>
    <col min="13250" max="13250" width="45.42578125" style="8" customWidth="1"/>
    <col min="13251" max="13251" width="4.42578125" style="8" customWidth="1"/>
    <col min="13252" max="13253" width="6.42578125" style="8" customWidth="1"/>
    <col min="13254" max="13254" width="6.28515625" style="8" customWidth="1"/>
    <col min="13255" max="13256" width="0" style="8" hidden="1" customWidth="1"/>
    <col min="13257" max="13257" width="7.7109375" style="8" customWidth="1"/>
    <col min="13258" max="13258" width="5.42578125" style="8" customWidth="1"/>
    <col min="13259" max="13259" width="17.140625" style="8" customWidth="1"/>
    <col min="13260" max="13260" width="0" style="8" hidden="1" customWidth="1"/>
    <col min="13261" max="13504" width="9.140625" style="8"/>
    <col min="13505" max="13505" width="0" style="8" hidden="1" customWidth="1"/>
    <col min="13506" max="13506" width="45.42578125" style="8" customWidth="1"/>
    <col min="13507" max="13507" width="4.42578125" style="8" customWidth="1"/>
    <col min="13508" max="13509" width="6.42578125" style="8" customWidth="1"/>
    <col min="13510" max="13510" width="6.28515625" style="8" customWidth="1"/>
    <col min="13511" max="13512" width="0" style="8" hidden="1" customWidth="1"/>
    <col min="13513" max="13513" width="7.7109375" style="8" customWidth="1"/>
    <col min="13514" max="13514" width="5.42578125" style="8" customWidth="1"/>
    <col min="13515" max="13515" width="17.140625" style="8" customWidth="1"/>
    <col min="13516" max="13516" width="0" style="8" hidden="1" customWidth="1"/>
    <col min="13517" max="13760" width="9.140625" style="8"/>
    <col min="13761" max="13761" width="0" style="8" hidden="1" customWidth="1"/>
    <col min="13762" max="13762" width="45.42578125" style="8" customWidth="1"/>
    <col min="13763" max="13763" width="4.42578125" style="8" customWidth="1"/>
    <col min="13764" max="13765" width="6.42578125" style="8" customWidth="1"/>
    <col min="13766" max="13766" width="6.28515625" style="8" customWidth="1"/>
    <col min="13767" max="13768" width="0" style="8" hidden="1" customWidth="1"/>
    <col min="13769" max="13769" width="7.7109375" style="8" customWidth="1"/>
    <col min="13770" max="13770" width="5.42578125" style="8" customWidth="1"/>
    <col min="13771" max="13771" width="17.140625" style="8" customWidth="1"/>
    <col min="13772" max="13772" width="0" style="8" hidden="1" customWidth="1"/>
    <col min="13773" max="14016" width="9.140625" style="8"/>
    <col min="14017" max="14017" width="0" style="8" hidden="1" customWidth="1"/>
    <col min="14018" max="14018" width="45.42578125" style="8" customWidth="1"/>
    <col min="14019" max="14019" width="4.42578125" style="8" customWidth="1"/>
    <col min="14020" max="14021" width="6.42578125" style="8" customWidth="1"/>
    <col min="14022" max="14022" width="6.28515625" style="8" customWidth="1"/>
    <col min="14023" max="14024" width="0" style="8" hidden="1" customWidth="1"/>
    <col min="14025" max="14025" width="7.7109375" style="8" customWidth="1"/>
    <col min="14026" max="14026" width="5.42578125" style="8" customWidth="1"/>
    <col min="14027" max="14027" width="17.140625" style="8" customWidth="1"/>
    <col min="14028" max="14028" width="0" style="8" hidden="1" customWidth="1"/>
    <col min="14029" max="14272" width="9.140625" style="8"/>
    <col min="14273" max="14273" width="0" style="8" hidden="1" customWidth="1"/>
    <col min="14274" max="14274" width="45.42578125" style="8" customWidth="1"/>
    <col min="14275" max="14275" width="4.42578125" style="8" customWidth="1"/>
    <col min="14276" max="14277" width="6.42578125" style="8" customWidth="1"/>
    <col min="14278" max="14278" width="6.28515625" style="8" customWidth="1"/>
    <col min="14279" max="14280" width="0" style="8" hidden="1" customWidth="1"/>
    <col min="14281" max="14281" width="7.7109375" style="8" customWidth="1"/>
    <col min="14282" max="14282" width="5.42578125" style="8" customWidth="1"/>
    <col min="14283" max="14283" width="17.140625" style="8" customWidth="1"/>
    <col min="14284" max="14284" width="0" style="8" hidden="1" customWidth="1"/>
    <col min="14285" max="14528" width="9.140625" style="8"/>
    <col min="14529" max="14529" width="0" style="8" hidden="1" customWidth="1"/>
    <col min="14530" max="14530" width="45.42578125" style="8" customWidth="1"/>
    <col min="14531" max="14531" width="4.42578125" style="8" customWidth="1"/>
    <col min="14532" max="14533" width="6.42578125" style="8" customWidth="1"/>
    <col min="14534" max="14534" width="6.28515625" style="8" customWidth="1"/>
    <col min="14535" max="14536" width="0" style="8" hidden="1" customWidth="1"/>
    <col min="14537" max="14537" width="7.7109375" style="8" customWidth="1"/>
    <col min="14538" max="14538" width="5.42578125" style="8" customWidth="1"/>
    <col min="14539" max="14539" width="17.140625" style="8" customWidth="1"/>
    <col min="14540" max="14540" width="0" style="8" hidden="1" customWidth="1"/>
    <col min="14541" max="14784" width="9.140625" style="8"/>
    <col min="14785" max="14785" width="0" style="8" hidden="1" customWidth="1"/>
    <col min="14786" max="14786" width="45.42578125" style="8" customWidth="1"/>
    <col min="14787" max="14787" width="4.42578125" style="8" customWidth="1"/>
    <col min="14788" max="14789" width="6.42578125" style="8" customWidth="1"/>
    <col min="14790" max="14790" width="6.28515625" style="8" customWidth="1"/>
    <col min="14791" max="14792" width="0" style="8" hidden="1" customWidth="1"/>
    <col min="14793" max="14793" width="7.7109375" style="8" customWidth="1"/>
    <col min="14794" max="14794" width="5.42578125" style="8" customWidth="1"/>
    <col min="14795" max="14795" width="17.140625" style="8" customWidth="1"/>
    <col min="14796" max="14796" width="0" style="8" hidden="1" customWidth="1"/>
    <col min="14797" max="15040" width="9.140625" style="8"/>
    <col min="15041" max="15041" width="0" style="8" hidden="1" customWidth="1"/>
    <col min="15042" max="15042" width="45.42578125" style="8" customWidth="1"/>
    <col min="15043" max="15043" width="4.42578125" style="8" customWidth="1"/>
    <col min="15044" max="15045" width="6.42578125" style="8" customWidth="1"/>
    <col min="15046" max="15046" width="6.28515625" style="8" customWidth="1"/>
    <col min="15047" max="15048" width="0" style="8" hidden="1" customWidth="1"/>
    <col min="15049" max="15049" width="7.7109375" style="8" customWidth="1"/>
    <col min="15050" max="15050" width="5.42578125" style="8" customWidth="1"/>
    <col min="15051" max="15051" width="17.140625" style="8" customWidth="1"/>
    <col min="15052" max="15052" width="0" style="8" hidden="1" customWidth="1"/>
    <col min="15053" max="15296" width="9.140625" style="8"/>
    <col min="15297" max="15297" width="0" style="8" hidden="1" customWidth="1"/>
    <col min="15298" max="15298" width="45.42578125" style="8" customWidth="1"/>
    <col min="15299" max="15299" width="4.42578125" style="8" customWidth="1"/>
    <col min="15300" max="15301" width="6.42578125" style="8" customWidth="1"/>
    <col min="15302" max="15302" width="6.28515625" style="8" customWidth="1"/>
    <col min="15303" max="15304" width="0" style="8" hidden="1" customWidth="1"/>
    <col min="15305" max="15305" width="7.7109375" style="8" customWidth="1"/>
    <col min="15306" max="15306" width="5.42578125" style="8" customWidth="1"/>
    <col min="15307" max="15307" width="17.140625" style="8" customWidth="1"/>
    <col min="15308" max="15308" width="0" style="8" hidden="1" customWidth="1"/>
    <col min="15309" max="15552" width="9.140625" style="8"/>
    <col min="15553" max="15553" width="0" style="8" hidden="1" customWidth="1"/>
    <col min="15554" max="15554" width="45.42578125" style="8" customWidth="1"/>
    <col min="15555" max="15555" width="4.42578125" style="8" customWidth="1"/>
    <col min="15556" max="15557" width="6.42578125" style="8" customWidth="1"/>
    <col min="15558" max="15558" width="6.28515625" style="8" customWidth="1"/>
    <col min="15559" max="15560" width="0" style="8" hidden="1" customWidth="1"/>
    <col min="15561" max="15561" width="7.7109375" style="8" customWidth="1"/>
    <col min="15562" max="15562" width="5.42578125" style="8" customWidth="1"/>
    <col min="15563" max="15563" width="17.140625" style="8" customWidth="1"/>
    <col min="15564" max="15564" width="0" style="8" hidden="1" customWidth="1"/>
    <col min="15565" max="15808" width="9.140625" style="8"/>
    <col min="15809" max="15809" width="0" style="8" hidden="1" customWidth="1"/>
    <col min="15810" max="15810" width="45.42578125" style="8" customWidth="1"/>
    <col min="15811" max="15811" width="4.42578125" style="8" customWidth="1"/>
    <col min="15812" max="15813" width="6.42578125" style="8" customWidth="1"/>
    <col min="15814" max="15814" width="6.28515625" style="8" customWidth="1"/>
    <col min="15815" max="15816" width="0" style="8" hidden="1" customWidth="1"/>
    <col min="15817" max="15817" width="7.7109375" style="8" customWidth="1"/>
    <col min="15818" max="15818" width="5.42578125" style="8" customWidth="1"/>
    <col min="15819" max="15819" width="17.140625" style="8" customWidth="1"/>
    <col min="15820" max="15820" width="0" style="8" hidden="1" customWidth="1"/>
    <col min="15821" max="16064" width="9.140625" style="8"/>
    <col min="16065" max="16065" width="0" style="8" hidden="1" customWidth="1"/>
    <col min="16066" max="16066" width="45.42578125" style="8" customWidth="1"/>
    <col min="16067" max="16067" width="4.42578125" style="8" customWidth="1"/>
    <col min="16068" max="16069" width="6.42578125" style="8" customWidth="1"/>
    <col min="16070" max="16070" width="6.28515625" style="8" customWidth="1"/>
    <col min="16071" max="16072" width="0" style="8" hidden="1" customWidth="1"/>
    <col min="16073" max="16073" width="7.7109375" style="8" customWidth="1"/>
    <col min="16074" max="16074" width="5.42578125" style="8" customWidth="1"/>
    <col min="16075" max="16075" width="17.140625" style="8" customWidth="1"/>
    <col min="16076" max="16076" width="0" style="8" hidden="1" customWidth="1"/>
    <col min="16077" max="16320" width="9.140625" style="8"/>
    <col min="16321" max="16358" width="9.140625" style="8" customWidth="1"/>
    <col min="16359" max="16384" width="9.140625" style="8"/>
  </cols>
  <sheetData>
    <row r="1" spans="1:20" ht="15.75" x14ac:dyDescent="0.25">
      <c r="G1" s="96" t="s">
        <v>218</v>
      </c>
      <c r="H1" s="96"/>
      <c r="I1" s="96"/>
      <c r="J1" s="47"/>
      <c r="K1" s="21"/>
      <c r="M1" s="76"/>
      <c r="N1" s="76"/>
      <c r="O1" s="76"/>
      <c r="P1" s="76"/>
      <c r="Q1" s="76"/>
      <c r="R1" s="76"/>
      <c r="S1" s="76"/>
      <c r="T1" s="76"/>
    </row>
    <row r="2" spans="1:20" ht="15" customHeight="1" x14ac:dyDescent="0.2">
      <c r="G2" s="97" t="s">
        <v>51</v>
      </c>
      <c r="H2" s="97"/>
      <c r="I2" s="97"/>
      <c r="J2" s="46"/>
      <c r="K2" s="20"/>
      <c r="M2" s="20"/>
      <c r="N2" s="20"/>
      <c r="O2" s="20"/>
      <c r="P2" s="20"/>
      <c r="Q2" s="20"/>
      <c r="R2" s="20"/>
      <c r="S2" s="20"/>
      <c r="T2" s="20"/>
    </row>
    <row r="3" spans="1:20" ht="15" customHeight="1" x14ac:dyDescent="0.2">
      <c r="G3" s="97" t="str">
        <f>Решение!A9</f>
        <v>от 14.03.2024 года №4-157</v>
      </c>
      <c r="H3" s="97"/>
      <c r="I3" s="97"/>
      <c r="J3" s="97"/>
      <c r="K3" s="20"/>
      <c r="M3" s="20"/>
      <c r="N3" s="20"/>
      <c r="O3" s="20"/>
      <c r="P3" s="20"/>
      <c r="Q3" s="20"/>
      <c r="R3" s="20"/>
      <c r="S3" s="20"/>
      <c r="T3" s="20"/>
    </row>
    <row r="4" spans="1:20" ht="75.75" customHeight="1" x14ac:dyDescent="0.2">
      <c r="G4" s="97" t="str">
        <f>Решение!A11</f>
        <v>О внесении изменений и дополнений в решение Совета народных депутатов посёлка Погар от 27.12.2023 г. №4-153 «О бюджете Погарского городского поселения Погарского муниципального района Брянской области на 2024 год и на плановый период 2025 и 2026 годов»</v>
      </c>
      <c r="H4" s="97"/>
      <c r="I4" s="97"/>
      <c r="J4" s="46"/>
      <c r="K4" s="20"/>
      <c r="M4" s="20"/>
      <c r="N4" s="20"/>
      <c r="O4" s="20"/>
      <c r="P4" s="20"/>
      <c r="Q4" s="20"/>
      <c r="R4" s="20"/>
      <c r="S4" s="20"/>
      <c r="T4" s="20"/>
    </row>
    <row r="5" spans="1:20" ht="4.5" customHeight="1" x14ac:dyDescent="0.2">
      <c r="G5" s="97"/>
      <c r="H5" s="97"/>
      <c r="I5" s="97"/>
      <c r="J5" s="46"/>
      <c r="M5" s="75"/>
      <c r="N5" s="75"/>
      <c r="O5" s="75"/>
      <c r="P5" s="74"/>
      <c r="Q5" s="74"/>
      <c r="R5" s="74"/>
      <c r="S5" s="74"/>
      <c r="T5" s="74"/>
    </row>
    <row r="6" spans="1:20" ht="15.75" x14ac:dyDescent="0.2">
      <c r="G6" s="97" t="s">
        <v>257</v>
      </c>
      <c r="H6" s="97"/>
      <c r="I6" s="97"/>
      <c r="J6" s="46"/>
      <c r="M6" s="20"/>
      <c r="N6" s="20"/>
      <c r="O6" s="20"/>
      <c r="P6" s="20"/>
      <c r="Q6" s="20"/>
      <c r="R6" s="20"/>
      <c r="S6" s="20"/>
      <c r="T6" s="20"/>
    </row>
    <row r="7" spans="1:20" ht="15.75" customHeight="1" x14ac:dyDescent="0.2">
      <c r="G7" s="97" t="s">
        <v>51</v>
      </c>
      <c r="H7" s="97"/>
      <c r="I7" s="97"/>
      <c r="J7" s="46"/>
      <c r="M7" s="20"/>
      <c r="N7" s="20"/>
      <c r="O7" s="20"/>
      <c r="P7" s="20"/>
      <c r="Q7" s="20"/>
      <c r="R7" s="20"/>
      <c r="S7" s="20"/>
      <c r="T7" s="20"/>
    </row>
    <row r="8" spans="1:20" ht="15.75" customHeight="1" x14ac:dyDescent="0.2">
      <c r="G8" s="97" t="s">
        <v>262</v>
      </c>
      <c r="H8" s="97"/>
      <c r="I8" s="97"/>
      <c r="J8" s="46"/>
      <c r="M8" s="20"/>
      <c r="N8" s="20"/>
      <c r="O8" s="20"/>
      <c r="P8" s="20"/>
      <c r="Q8" s="20"/>
      <c r="R8" s="20"/>
      <c r="S8" s="20"/>
      <c r="T8" s="20"/>
    </row>
    <row r="9" spans="1:20" ht="48" customHeight="1" x14ac:dyDescent="0.2">
      <c r="G9" s="97" t="s">
        <v>261</v>
      </c>
      <c r="H9" s="97"/>
      <c r="I9" s="97"/>
      <c r="J9" s="46"/>
      <c r="M9" s="20"/>
      <c r="N9" s="20"/>
      <c r="O9" s="20"/>
      <c r="P9" s="20"/>
      <c r="Q9" s="20"/>
      <c r="R9" s="20"/>
      <c r="S9" s="20"/>
      <c r="T9" s="20"/>
    </row>
    <row r="10" spans="1:20" ht="9.75" customHeight="1" x14ac:dyDescent="0.2"/>
    <row r="11" spans="1:20" ht="39" customHeight="1" x14ac:dyDescent="0.2">
      <c r="A11" s="98" t="s">
        <v>258</v>
      </c>
      <c r="B11" s="98"/>
      <c r="C11" s="98"/>
      <c r="D11" s="98"/>
      <c r="E11" s="98"/>
      <c r="F11" s="98"/>
      <c r="G11" s="98"/>
      <c r="H11" s="98"/>
      <c r="I11" s="98"/>
      <c r="J11" s="73"/>
    </row>
    <row r="12" spans="1:20" ht="15.75" x14ac:dyDescent="0.25">
      <c r="A12" s="1"/>
      <c r="B12" s="1"/>
      <c r="C12" s="1"/>
      <c r="D12" s="1"/>
      <c r="E12" s="1"/>
      <c r="F12" s="1"/>
      <c r="G12" s="1"/>
      <c r="I12" s="48" t="s">
        <v>172</v>
      </c>
    </row>
    <row r="13" spans="1:20" ht="27.75" customHeight="1" x14ac:dyDescent="0.2">
      <c r="A13" s="105" t="s">
        <v>256</v>
      </c>
      <c r="B13" s="106"/>
      <c r="C13" s="107"/>
      <c r="D13" s="105" t="s">
        <v>35</v>
      </c>
      <c r="E13" s="106"/>
      <c r="F13" s="107"/>
      <c r="G13" s="71" t="s">
        <v>171</v>
      </c>
      <c r="H13" s="72" t="s">
        <v>214</v>
      </c>
      <c r="I13" s="72" t="s">
        <v>259</v>
      </c>
    </row>
    <row r="14" spans="1:20" s="84" customFormat="1" ht="15" customHeight="1" x14ac:dyDescent="0.25">
      <c r="A14" s="81">
        <v>1</v>
      </c>
      <c r="B14" s="82"/>
      <c r="C14" s="83"/>
      <c r="D14" s="99">
        <v>2</v>
      </c>
      <c r="E14" s="100"/>
      <c r="F14" s="101"/>
      <c r="G14" s="83">
        <v>3</v>
      </c>
      <c r="H14" s="83">
        <v>4</v>
      </c>
      <c r="I14" s="83">
        <v>5</v>
      </c>
    </row>
    <row r="15" spans="1:20" ht="18.75" x14ac:dyDescent="0.2">
      <c r="A15" s="102" t="s">
        <v>255</v>
      </c>
      <c r="B15" s="103"/>
      <c r="C15" s="104"/>
      <c r="D15" s="114" t="s">
        <v>254</v>
      </c>
      <c r="E15" s="115"/>
      <c r="F15" s="116"/>
      <c r="G15" s="69">
        <f>G20</f>
        <v>2148488.0099999998</v>
      </c>
      <c r="H15" s="69">
        <f>H20</f>
        <v>0</v>
      </c>
      <c r="I15" s="69">
        <f>I20</f>
        <v>0</v>
      </c>
    </row>
    <row r="16" spans="1:20" ht="39" hidden="1" customHeight="1" x14ac:dyDescent="0.2">
      <c r="A16" s="102" t="s">
        <v>253</v>
      </c>
      <c r="B16" s="103"/>
      <c r="C16" s="104"/>
      <c r="D16" s="114" t="s">
        <v>252</v>
      </c>
      <c r="E16" s="112"/>
      <c r="F16" s="113"/>
      <c r="G16" s="69">
        <f>G17</f>
        <v>0</v>
      </c>
      <c r="H16" s="69">
        <f>H17</f>
        <v>0</v>
      </c>
      <c r="I16" s="69">
        <f>I17</f>
        <v>0</v>
      </c>
    </row>
    <row r="17" spans="1:9" ht="38.25" hidden="1" customHeight="1" x14ac:dyDescent="0.2">
      <c r="A17" s="108" t="s">
        <v>251</v>
      </c>
      <c r="B17" s="109"/>
      <c r="C17" s="110"/>
      <c r="D17" s="111" t="s">
        <v>250</v>
      </c>
      <c r="E17" s="112"/>
      <c r="F17" s="113"/>
      <c r="G17" s="69">
        <v>0</v>
      </c>
      <c r="H17" s="69">
        <v>0</v>
      </c>
      <c r="I17" s="69">
        <v>0</v>
      </c>
    </row>
    <row r="18" spans="1:9" ht="56.25" hidden="1" customHeight="1" x14ac:dyDescent="0.2">
      <c r="A18" s="102" t="s">
        <v>249</v>
      </c>
      <c r="B18" s="103"/>
      <c r="C18" s="104"/>
      <c r="D18" s="114" t="s">
        <v>248</v>
      </c>
      <c r="E18" s="115"/>
      <c r="F18" s="116"/>
      <c r="G18" s="69">
        <v>0</v>
      </c>
      <c r="H18" s="69">
        <v>0</v>
      </c>
      <c r="I18" s="69">
        <v>0</v>
      </c>
    </row>
    <row r="19" spans="1:9" ht="60" hidden="1" customHeight="1" x14ac:dyDescent="0.2">
      <c r="A19" s="108" t="s">
        <v>247</v>
      </c>
      <c r="B19" s="109"/>
      <c r="C19" s="110"/>
      <c r="D19" s="111" t="s">
        <v>246</v>
      </c>
      <c r="E19" s="112"/>
      <c r="F19" s="113"/>
      <c r="G19" s="69">
        <v>0</v>
      </c>
      <c r="H19" s="69">
        <v>0</v>
      </c>
      <c r="I19" s="69">
        <v>0</v>
      </c>
    </row>
    <row r="20" spans="1:9" ht="38.25" customHeight="1" x14ac:dyDescent="0.2">
      <c r="A20" s="102" t="s">
        <v>245</v>
      </c>
      <c r="B20" s="103"/>
      <c r="C20" s="104"/>
      <c r="D20" s="114" t="s">
        <v>244</v>
      </c>
      <c r="E20" s="115"/>
      <c r="F20" s="116"/>
      <c r="G20" s="69">
        <f>G25+G21</f>
        <v>2148488.0099999998</v>
      </c>
      <c r="H20" s="69">
        <f>H25+H21</f>
        <v>0</v>
      </c>
      <c r="I20" s="69">
        <f>I25+I21</f>
        <v>0</v>
      </c>
    </row>
    <row r="21" spans="1:9" ht="18.75" x14ac:dyDescent="0.2">
      <c r="A21" s="108" t="s">
        <v>243</v>
      </c>
      <c r="B21" s="109"/>
      <c r="C21" s="110"/>
      <c r="D21" s="111" t="s">
        <v>242</v>
      </c>
      <c r="E21" s="112"/>
      <c r="F21" s="113"/>
      <c r="G21" s="70">
        <f t="shared" ref="G21:I23" si="0">G22</f>
        <v>0</v>
      </c>
      <c r="H21" s="70">
        <f t="shared" si="0"/>
        <v>0</v>
      </c>
      <c r="I21" s="70">
        <f t="shared" si="0"/>
        <v>0</v>
      </c>
    </row>
    <row r="22" spans="1:9" ht="18.75" x14ac:dyDescent="0.2">
      <c r="A22" s="108" t="s">
        <v>241</v>
      </c>
      <c r="B22" s="109"/>
      <c r="C22" s="110"/>
      <c r="D22" s="111" t="s">
        <v>240</v>
      </c>
      <c r="E22" s="112"/>
      <c r="F22" s="113"/>
      <c r="G22" s="70">
        <f t="shared" si="0"/>
        <v>0</v>
      </c>
      <c r="H22" s="70">
        <f t="shared" si="0"/>
        <v>0</v>
      </c>
      <c r="I22" s="70">
        <f t="shared" si="0"/>
        <v>0</v>
      </c>
    </row>
    <row r="23" spans="1:9" ht="18.75" x14ac:dyDescent="0.2">
      <c r="A23" s="108" t="s">
        <v>239</v>
      </c>
      <c r="B23" s="109"/>
      <c r="C23" s="110"/>
      <c r="D23" s="111" t="s">
        <v>238</v>
      </c>
      <c r="E23" s="112"/>
      <c r="F23" s="113"/>
      <c r="G23" s="70">
        <f t="shared" si="0"/>
        <v>0</v>
      </c>
      <c r="H23" s="70">
        <f t="shared" si="0"/>
        <v>0</v>
      </c>
      <c r="I23" s="70">
        <f t="shared" si="0"/>
        <v>0</v>
      </c>
    </row>
    <row r="24" spans="1:9" ht="38.25" customHeight="1" x14ac:dyDescent="0.2">
      <c r="A24" s="108" t="s">
        <v>237</v>
      </c>
      <c r="B24" s="109"/>
      <c r="C24" s="110"/>
      <c r="D24" s="111" t="s">
        <v>236</v>
      </c>
      <c r="E24" s="112"/>
      <c r="F24" s="113"/>
      <c r="G24" s="70">
        <v>0</v>
      </c>
      <c r="H24" s="70">
        <v>0</v>
      </c>
      <c r="I24" s="70">
        <v>0</v>
      </c>
    </row>
    <row r="25" spans="1:9" ht="18.75" x14ac:dyDescent="0.2">
      <c r="A25" s="108" t="s">
        <v>235</v>
      </c>
      <c r="B25" s="109"/>
      <c r="C25" s="110"/>
      <c r="D25" s="111" t="s">
        <v>234</v>
      </c>
      <c r="E25" s="112"/>
      <c r="F25" s="113"/>
      <c r="G25" s="70">
        <f t="shared" ref="G25:I27" si="1">G26</f>
        <v>2148488.0099999998</v>
      </c>
      <c r="H25" s="70">
        <f t="shared" si="1"/>
        <v>0</v>
      </c>
      <c r="I25" s="70">
        <f t="shared" si="1"/>
        <v>0</v>
      </c>
    </row>
    <row r="26" spans="1:9" ht="18.75" x14ac:dyDescent="0.2">
      <c r="A26" s="108" t="s">
        <v>233</v>
      </c>
      <c r="B26" s="109"/>
      <c r="C26" s="110"/>
      <c r="D26" s="111" t="s">
        <v>232</v>
      </c>
      <c r="E26" s="112"/>
      <c r="F26" s="113"/>
      <c r="G26" s="70">
        <f t="shared" si="1"/>
        <v>2148488.0099999998</v>
      </c>
      <c r="H26" s="70">
        <f t="shared" si="1"/>
        <v>0</v>
      </c>
      <c r="I26" s="70">
        <f t="shared" si="1"/>
        <v>0</v>
      </c>
    </row>
    <row r="27" spans="1:9" ht="18.75" x14ac:dyDescent="0.2">
      <c r="A27" s="108" t="s">
        <v>231</v>
      </c>
      <c r="B27" s="109"/>
      <c r="C27" s="110"/>
      <c r="D27" s="111" t="s">
        <v>230</v>
      </c>
      <c r="E27" s="112"/>
      <c r="F27" s="113"/>
      <c r="G27" s="70">
        <f t="shared" si="1"/>
        <v>2148488.0099999998</v>
      </c>
      <c r="H27" s="70">
        <f t="shared" si="1"/>
        <v>0</v>
      </c>
      <c r="I27" s="70">
        <f t="shared" si="1"/>
        <v>0</v>
      </c>
    </row>
    <row r="28" spans="1:9" ht="44.25" customHeight="1" x14ac:dyDescent="0.2">
      <c r="A28" s="108" t="s">
        <v>229</v>
      </c>
      <c r="B28" s="109"/>
      <c r="C28" s="110"/>
      <c r="D28" s="111" t="s">
        <v>228</v>
      </c>
      <c r="E28" s="112"/>
      <c r="F28" s="113"/>
      <c r="G28" s="70">
        <v>2148488.0099999998</v>
      </c>
      <c r="H28" s="70">
        <v>0</v>
      </c>
      <c r="I28" s="70">
        <v>0</v>
      </c>
    </row>
    <row r="29" spans="1:9" ht="18.75" x14ac:dyDescent="0.2">
      <c r="A29" s="117" t="s">
        <v>227</v>
      </c>
      <c r="B29" s="118"/>
      <c r="C29" s="118"/>
      <c r="D29" s="119"/>
      <c r="E29" s="119"/>
      <c r="F29" s="120"/>
      <c r="G29" s="69">
        <f>G15</f>
        <v>2148488.0099999998</v>
      </c>
      <c r="H29" s="69">
        <f>H15</f>
        <v>0</v>
      </c>
      <c r="I29" s="69">
        <f>I15</f>
        <v>0</v>
      </c>
    </row>
  </sheetData>
  <mergeCells count="42">
    <mergeCell ref="A29:F29"/>
    <mergeCell ref="G3:J3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D15:F15"/>
    <mergeCell ref="A16:C16"/>
    <mergeCell ref="D16:F16"/>
    <mergeCell ref="A18:C18"/>
    <mergeCell ref="D18:F18"/>
    <mergeCell ref="A19:C19"/>
    <mergeCell ref="D19:F19"/>
    <mergeCell ref="A17:C17"/>
    <mergeCell ref="D17:F17"/>
    <mergeCell ref="D14:F14"/>
    <mergeCell ref="A15:C15"/>
    <mergeCell ref="G6:I6"/>
    <mergeCell ref="G1:I1"/>
    <mergeCell ref="G2:I2"/>
    <mergeCell ref="G4:I4"/>
    <mergeCell ref="G5:I5"/>
    <mergeCell ref="G7:I7"/>
    <mergeCell ref="G8:I8"/>
    <mergeCell ref="G9:I9"/>
    <mergeCell ref="A11:I11"/>
    <mergeCell ref="A13:C13"/>
    <mergeCell ref="D13:F13"/>
  </mergeCells>
  <pageMargins left="0.9055118110236221" right="0.39370078740157483" top="0.78740157480314965" bottom="0.39370078740157483" header="0.15748031496062992" footer="0.23622047244094491"/>
  <pageSetup paperSize="9" scale="8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Решение</vt:lpstr>
      <vt:lpstr>Прил 1 (ВСР3)</vt:lpstr>
      <vt:lpstr>Прил 2 (ФСР4)</vt:lpstr>
      <vt:lpstr>Прил 3 (ПСР5)</vt:lpstr>
      <vt:lpstr>Прил 4 (Ист7)</vt:lpstr>
      <vt:lpstr>'Прил 1 (ВСР3)'!Print_Area</vt:lpstr>
      <vt:lpstr>'Прил 2 (ФСР4)'!Print_Area</vt:lpstr>
      <vt:lpstr>'Прил 3 (ПСР5)'!Print_Area</vt:lpstr>
      <vt:lpstr>'Прил 4 (Ист7)'!Print_Area</vt:lpstr>
      <vt:lpstr>Решение!Print_Area</vt:lpstr>
      <vt:lpstr>'Прил 1 (ВСР3)'!Область_печати</vt:lpstr>
      <vt:lpstr>'Прил 2 (ФСР4)'!Область_печати</vt:lpstr>
      <vt:lpstr>'Прил 3 (ПСР5)'!Область_печати</vt:lpstr>
      <vt:lpstr>'Прил 4 (Ист7)'!Область_печати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FinUprD1</cp:lastModifiedBy>
  <cp:lastPrinted>2024-03-19T07:23:42Z</cp:lastPrinted>
  <dcterms:created xsi:type="dcterms:W3CDTF">2014-12-12T09:05:53Z</dcterms:created>
  <dcterms:modified xsi:type="dcterms:W3CDTF">2024-03-19T07:23:51Z</dcterms:modified>
</cp:coreProperties>
</file>