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budget2\D\Мои документы\Уточнение 2017 год пгт Погар\10 Октябрь\"/>
    </mc:Choice>
  </mc:AlternateContent>
  <bookViews>
    <workbookView xWindow="480" yWindow="30" windowWidth="18195" windowHeight="11310" tabRatio="786"/>
  </bookViews>
  <sheets>
    <sheet name="Решение" sheetId="1" r:id="rId1"/>
    <sheet name="Прил1 (Адм2)" sheetId="9" r:id="rId2"/>
    <sheet name="Прил2 (Дох5)" sheetId="8" r:id="rId3"/>
    <sheet name="Прил3 (Расх7)" sheetId="7" r:id="rId4"/>
  </sheets>
  <definedNames>
    <definedName name="Z_17BFC29D_51AB_4CA7_ADBA_6ABDCF828448_.wvu.PrintArea" localSheetId="0" hidden="1">Решение!$A$1:$B$23</definedName>
    <definedName name="Z_17BFC29D_51AB_4CA7_ADBA_6ABDCF828448_.wvu.Rows" localSheetId="0" hidden="1">Решение!#REF!</definedName>
    <definedName name="_xlnm.Print_Titles" localSheetId="2">'Прил2 (Дох5)'!$11:$14</definedName>
    <definedName name="_xlnm.Print_Area" localSheetId="3">'Прил3 (Расх7)'!$A$1:$G$163</definedName>
    <definedName name="_xlnm.Print_Area" localSheetId="0">Решение!$A$1:$B$31</definedName>
  </definedNames>
  <calcPr calcId="162913"/>
  <customWorkbookViews>
    <customWorkbookView name="Windows User - Личное представление" guid="{17BFC29D-51AB-4CA7-ADBA-6ABDCF828448}" mergeInterval="0" personalView="1" maximized="1" xWindow="-8" yWindow="-8" windowWidth="1418" windowHeight="1098" tabRatio="667" activeSheetId="4"/>
  </customWorkbookViews>
</workbook>
</file>

<file path=xl/calcChain.xml><?xml version="1.0" encoding="utf-8"?>
<calcChain xmlns="http://schemas.openxmlformats.org/spreadsheetml/2006/main">
  <c r="G67" i="7" l="1"/>
  <c r="G68" i="7"/>
  <c r="G103" i="7"/>
  <c r="G105" i="7"/>
  <c r="G106" i="7"/>
  <c r="G83" i="7"/>
  <c r="G82" i="7" s="1"/>
  <c r="G77" i="7"/>
  <c r="G76" i="7" s="1"/>
  <c r="I63" i="8"/>
  <c r="G95" i="7" l="1"/>
  <c r="G94" i="7" s="1"/>
  <c r="G92" i="7"/>
  <c r="G91" i="7" s="1"/>
  <c r="G30" i="7"/>
  <c r="G29" i="7" s="1"/>
  <c r="G28" i="7" s="1"/>
  <c r="G44" i="7"/>
  <c r="G43" i="7" s="1"/>
  <c r="G134" i="7"/>
  <c r="G133" i="7" s="1"/>
  <c r="G131" i="7"/>
  <c r="G130" i="7" s="1"/>
  <c r="G38" i="7"/>
  <c r="G37" i="7" s="1"/>
  <c r="I46" i="8" l="1"/>
  <c r="I61" i="8"/>
  <c r="I60" i="8" s="1"/>
  <c r="G104" i="7" l="1"/>
  <c r="G60" i="7" l="1"/>
  <c r="G59" i="7" s="1"/>
  <c r="G123" i="7" l="1"/>
  <c r="G122" i="7" s="1"/>
  <c r="G149" i="7" l="1"/>
  <c r="G147" i="7" s="1"/>
  <c r="I16" i="8" l="1"/>
  <c r="I21" i="8"/>
  <c r="I20" i="8" s="1"/>
  <c r="I27" i="8"/>
  <c r="I26" i="8" s="1"/>
  <c r="I30" i="8"/>
  <c r="I29" i="8" s="1"/>
  <c r="I33" i="8"/>
  <c r="I35" i="8"/>
  <c r="I39" i="8"/>
  <c r="I37" i="8" s="1"/>
  <c r="I42" i="8"/>
  <c r="I44" i="8"/>
  <c r="I51" i="8"/>
  <c r="I50" i="8" s="1"/>
  <c r="I49" i="8" s="1"/>
  <c r="I58" i="8"/>
  <c r="I68" i="8"/>
  <c r="I67" i="8" s="1"/>
  <c r="I71" i="8"/>
  <c r="G161" i="7"/>
  <c r="G160" i="7"/>
  <c r="G159" i="7" s="1"/>
  <c r="G157" i="7"/>
  <c r="G156" i="7" s="1"/>
  <c r="G154" i="7"/>
  <c r="G153" i="7" s="1"/>
  <c r="G146" i="7"/>
  <c r="G145" i="7" s="1"/>
  <c r="G144" i="7" s="1"/>
  <c r="G142" i="7"/>
  <c r="G141" i="7" s="1"/>
  <c r="G139" i="7"/>
  <c r="G138" i="7" s="1"/>
  <c r="G128" i="7"/>
  <c r="G126" i="7"/>
  <c r="G120" i="7"/>
  <c r="G118" i="7"/>
  <c r="G115" i="7"/>
  <c r="G114" i="7" s="1"/>
  <c r="G112" i="7"/>
  <c r="G110" i="7"/>
  <c r="G101" i="7"/>
  <c r="G100" i="7" s="1"/>
  <c r="G98" i="7"/>
  <c r="G97" i="7" s="1"/>
  <c r="G88" i="7"/>
  <c r="G87" i="7" s="1"/>
  <c r="G86" i="7" s="1"/>
  <c r="G80" i="7"/>
  <c r="G79" i="7" s="1"/>
  <c r="G75" i="7" s="1"/>
  <c r="G73" i="7"/>
  <c r="G71" i="7"/>
  <c r="G66" i="7"/>
  <c r="G65" i="7" s="1"/>
  <c r="G63" i="7"/>
  <c r="G62" i="7" s="1"/>
  <c r="G55" i="7"/>
  <c r="G54" i="7" s="1"/>
  <c r="G53" i="7" s="1"/>
  <c r="G52" i="7" s="1"/>
  <c r="G50" i="7"/>
  <c r="G49" i="7" s="1"/>
  <c r="G47" i="7"/>
  <c r="G46" i="7" s="1"/>
  <c r="G41" i="7"/>
  <c r="G40" i="7" s="1"/>
  <c r="G34" i="7"/>
  <c r="G33" i="7" s="1"/>
  <c r="G32" i="7" s="1"/>
  <c r="G25" i="7"/>
  <c r="G23" i="7"/>
  <c r="G21" i="7"/>
  <c r="G17" i="7"/>
  <c r="G16" i="7" s="1"/>
  <c r="G15" i="7" s="1"/>
  <c r="G90" i="7" l="1"/>
  <c r="G36" i="7"/>
  <c r="G117" i="7"/>
  <c r="I56" i="8"/>
  <c r="G20" i="7"/>
  <c r="G19" i="7" s="1"/>
  <c r="G152" i="7"/>
  <c r="G151" i="7" s="1"/>
  <c r="I15" i="8"/>
  <c r="I55" i="8"/>
  <c r="G125" i="7"/>
  <c r="G70" i="7"/>
  <c r="G109" i="7"/>
  <c r="G137" i="7"/>
  <c r="G136" i="7" s="1"/>
  <c r="I32" i="8"/>
  <c r="I41" i="8"/>
  <c r="I57" i="8"/>
  <c r="G14" i="7" l="1"/>
  <c r="G108" i="7"/>
  <c r="G85" i="7" s="1"/>
  <c r="G58" i="7"/>
  <c r="G57" i="7" s="1"/>
  <c r="I73" i="8"/>
  <c r="G163" i="7" l="1"/>
</calcChain>
</file>

<file path=xl/sharedStrings.xml><?xml version="1.0" encoding="utf-8"?>
<sst xmlns="http://schemas.openxmlformats.org/spreadsheetml/2006/main" count="1114" uniqueCount="425">
  <si>
    <t>РЕШИЛ:</t>
  </si>
  <si>
    <t>ИТОГО</t>
  </si>
  <si>
    <t>720</t>
  </si>
  <si>
    <t>02 0 1580</t>
  </si>
  <si>
    <t>01</t>
  </si>
  <si>
    <t>13</t>
  </si>
  <si>
    <t>Процентные платежи по долговым обязательствам</t>
  </si>
  <si>
    <t xml:space="preserve">13 </t>
  </si>
  <si>
    <t>Обслуживание внутреннего долга</t>
  </si>
  <si>
    <t xml:space="preserve">01 </t>
  </si>
  <si>
    <t>Обслуживание государственного внутреннего и муниципального долга</t>
  </si>
  <si>
    <t>Обслуживание государственного и муниципального долга</t>
  </si>
  <si>
    <t>611</t>
  </si>
  <si>
    <t>04 0 1761</t>
  </si>
  <si>
    <t>11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</si>
  <si>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</si>
  <si>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600</t>
  </si>
  <si>
    <t>Предоставление субвенций муниципальным бюджетам, автономным учреждениям и иным некоммерческим организауиям</t>
  </si>
  <si>
    <t>Спортивно-оздоровительные комплексы и центры</t>
  </si>
  <si>
    <t xml:space="preserve">Физическая культура </t>
  </si>
  <si>
    <t>Физическая культура и спорт</t>
  </si>
  <si>
    <t>312</t>
  </si>
  <si>
    <t>10</t>
  </si>
  <si>
    <t>300</t>
  </si>
  <si>
    <t>Социальное обеспечение и иные выплаты населению</t>
  </si>
  <si>
    <t>Ежемесячная доплата к пенсии муниципальным служащим</t>
  </si>
  <si>
    <t xml:space="preserve">Пенсионное обеспечение </t>
  </si>
  <si>
    <t xml:space="preserve">Социальная политика </t>
  </si>
  <si>
    <t>04</t>
  </si>
  <si>
    <t>08</t>
  </si>
  <si>
    <t>540</t>
  </si>
  <si>
    <t>Иные межбюджетные трансферты</t>
  </si>
  <si>
    <t>500</t>
  </si>
  <si>
    <t>Культура</t>
  </si>
  <si>
    <t>Культура, кинематография</t>
  </si>
  <si>
    <t>810</t>
  </si>
  <si>
    <t>03</t>
  </si>
  <si>
    <t>05</t>
  </si>
  <si>
    <t>800</t>
  </si>
  <si>
    <t>Закупка товаров, работ и услуг для муниципальных нужд</t>
  </si>
  <si>
    <t>240</t>
  </si>
  <si>
    <t>Иные закупки товаров, работ и услуг для муниципальных нужд</t>
  </si>
  <si>
    <t>200</t>
  </si>
  <si>
    <t>Прочие мероприятия по благоустройству</t>
  </si>
  <si>
    <t>02 0 7003</t>
  </si>
  <si>
    <t>Организация и содержание мест захоронения (кладбищ)</t>
  </si>
  <si>
    <t>Озеленение территории</t>
  </si>
  <si>
    <t>Уличное освещение</t>
  </si>
  <si>
    <t>Благоустройство</t>
  </si>
  <si>
    <t>Жилищное хозяйство</t>
  </si>
  <si>
    <t>Жилищно-коммунальное хозяйство</t>
  </si>
  <si>
    <t>12</t>
  </si>
  <si>
    <t>Мероприятия по землеустройству и землепользованию</t>
  </si>
  <si>
    <t>Другие вопросы в области национальной экономики</t>
  </si>
  <si>
    <t>09</t>
  </si>
  <si>
    <t xml:space="preserve">Обеспечение сохранности автомобильных дорог местного значения и условий безопасного движения по ним </t>
  </si>
  <si>
    <t>Развитие и совершенствование сети автомобильных дорог местного значения</t>
  </si>
  <si>
    <t>Дорожное хозяйство (дорожные фонды)</t>
  </si>
  <si>
    <t>00</t>
  </si>
  <si>
    <t>Национальная экономика</t>
  </si>
  <si>
    <t>Мероприятия в сфере пожарной безопасности</t>
  </si>
  <si>
    <t>Другие общегосударственные вопросы</t>
  </si>
  <si>
    <t>870</t>
  </si>
  <si>
    <t>Резервные фонды местных администраций</t>
  </si>
  <si>
    <t>Резервные фонды</t>
  </si>
  <si>
    <t>852</t>
  </si>
  <si>
    <t>851</t>
  </si>
  <si>
    <t>120</t>
  </si>
  <si>
    <t>Руководство и управление в сфере установленных функций органов местного самоуправления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</si>
  <si>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</si>
  <si>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02</t>
  </si>
  <si>
    <t>Общегосударственные вопросы</t>
  </si>
  <si>
    <t>ВР</t>
  </si>
  <si>
    <t>ЦСР</t>
  </si>
  <si>
    <t>Пр</t>
  </si>
  <si>
    <t>Рз</t>
  </si>
  <si>
    <t>КВСР</t>
  </si>
  <si>
    <t>Наименование</t>
  </si>
  <si>
    <t>(рублей)</t>
  </si>
  <si>
    <t>2. Настоящее  решение вступает  в силу  со  дня  его  подписания.</t>
  </si>
  <si>
    <t>919</t>
  </si>
  <si>
    <t xml:space="preserve">Уплата налога на имущество организаций и земельного налога </t>
  </si>
  <si>
    <t>Иные бюджетные ассигнования</t>
  </si>
  <si>
    <t>Субсидии юридическим лицам (кроме некоммерческих организаций), индивидуальным предпринимателям, физическим лицам</t>
  </si>
  <si>
    <t>Приложение 2</t>
  </si>
  <si>
    <t xml:space="preserve">Иные бюджетные ассигнования </t>
  </si>
  <si>
    <t>Резервные средства</t>
  </si>
  <si>
    <t xml:space="preserve">Повышение безопасности дорожного движения </t>
  </si>
  <si>
    <t>Коммунальное  хозяйство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</si>
  <si>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 в части обеспечения библиотечного обслуживания  населения</t>
  </si>
  <si>
    <t>Межбюджетные трансферты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</si>
  <si>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 в части обеспечения  населения услугами учреждений  культуры</t>
  </si>
  <si>
    <t>Предоставление субсидий муниципальным бюджетам, автономным учреждениям и иным некоммерческим организациям</t>
  </si>
  <si>
    <t xml:space="preserve">Мероприятия по вовлечению населения в занятия физической культуры и массовым спортом, участие в соревнованиях различного уровня </t>
  </si>
  <si>
    <t>Субсидии  бюджетным  учреждениям  на  иные цели</t>
  </si>
  <si>
    <t>612</t>
  </si>
  <si>
    <t>Иные закупки товаров, работ и услуг для обеспечения муниципальных нужд</t>
  </si>
  <si>
    <t>Предоставление субсидий бюджетным, автономным учреждениям и иным некоммерческим организациям</t>
  </si>
  <si>
    <t>РОССИЙСКАЯ ФЕДЕРАЦИЯ</t>
  </si>
  <si>
    <t>3. Настоящее решение разместить на сайте администрации Погарского района в сети Интернет.</t>
  </si>
  <si>
    <t>«О внесении изменений и дополнений в решение Совета народных депутатов посёлка Погар от 24.12.2015 года №3-55 «О бюджете Погарского городского поселения на 2016 год»»</t>
  </si>
  <si>
    <t xml:space="preserve">                                                                                                                                                                                             </t>
  </si>
  <si>
    <t>Обеспечение деятельности главы исполнительно-распорядительного органа муниципального образования и его заместителей</t>
  </si>
  <si>
    <t>Расходы на выплаты персоналу в целях обеспечения выполнения функций муниципальными органами, каземнными учреждениями</t>
  </si>
  <si>
    <t>100</t>
  </si>
  <si>
    <t xml:space="preserve">Расходы на выплаты персоналу муниципальных органов  </t>
  </si>
  <si>
    <t>Иные межбюджетные ассигнования</t>
  </si>
  <si>
    <t>Уплата прочих налогов, сборов и иных платежей</t>
  </si>
  <si>
    <t>Функционирование высшего должностного лица субъекта Российской Федерации  и муниципального образования</t>
  </si>
  <si>
    <t>02 0 1001</t>
  </si>
  <si>
    <t>Расходы на выплаты персоналу в целях обеспечения выполнения функций муниципальными органами, казенными учреждениями</t>
  </si>
  <si>
    <t>02 0 1010</t>
  </si>
  <si>
    <t>02 0 10 10</t>
  </si>
  <si>
    <t>07 0 00 10120</t>
  </si>
  <si>
    <t>Осуществление отдельных государственных полномочий по определению перечня должностных лиц органов местного самоуправления уполномоченных составлять протоколы об административных правонарушениях</t>
  </si>
  <si>
    <t>02 0 00 12020</t>
  </si>
  <si>
    <t>Оценка имущества, признание прав и регулирование отношений муниципальной собственности</t>
  </si>
  <si>
    <t>02 0 00 17400</t>
  </si>
  <si>
    <t>02 0 00 17420</t>
  </si>
  <si>
    <t>Национальная безопасность и правоохранительная деятельность</t>
  </si>
  <si>
    <t>Обеспечение пожарной безопасности</t>
  </si>
  <si>
    <t>02 0 00 11290</t>
  </si>
  <si>
    <t>02 0 00 16190</t>
  </si>
  <si>
    <t>02 0 00 72000</t>
  </si>
  <si>
    <t>02 0 00 72010</t>
  </si>
  <si>
    <t>02 0 00 71030</t>
  </si>
  <si>
    <t>02 0 00 70010</t>
  </si>
  <si>
    <t>02 0 00 70020</t>
  </si>
  <si>
    <t>02 0 00 70030</t>
  </si>
  <si>
    <t>02 0 00 70050</t>
  </si>
  <si>
    <t>03 0 00 10540</t>
  </si>
  <si>
    <t>03 0 00 10580</t>
  </si>
  <si>
    <t>02 0 00 16510</t>
  </si>
  <si>
    <t>04 0 00 10980</t>
  </si>
  <si>
    <t>Создание условий для развития малого и среднего предпринимательства на территории моногорода Погар на 2016-2018 годы</t>
  </si>
  <si>
    <t>05 0 00 75120</t>
  </si>
  <si>
    <t>Приложение 1</t>
  </si>
  <si>
    <r>
      <t xml:space="preserve">1.2. </t>
    </r>
    <r>
      <rPr>
        <b/>
        <sz val="14"/>
        <rFont val="Times New Roman"/>
        <family val="1"/>
        <charset val="204"/>
      </rPr>
      <t xml:space="preserve">Пункт 1.2. </t>
    </r>
    <r>
      <rPr>
        <sz val="14"/>
        <rFont val="Times New Roman"/>
        <family val="1"/>
        <charset val="204"/>
      </rPr>
      <t>изложить в редакции:</t>
    </r>
  </si>
  <si>
    <r>
      <t xml:space="preserve">1.1. </t>
    </r>
    <r>
      <rPr>
        <b/>
        <sz val="14"/>
        <rFont val="Times New Roman"/>
        <family val="1"/>
        <charset val="204"/>
      </rPr>
      <t>Пункт 1.1.</t>
    </r>
    <r>
      <rPr>
        <sz val="14"/>
        <rFont val="Times New Roman"/>
        <family val="1"/>
        <charset val="204"/>
      </rPr>
      <t xml:space="preserve"> изложить в редакции:</t>
    </r>
  </si>
  <si>
    <t>Мероприятия по решению отдельных вопросов местного значения в сфере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РФ</t>
  </si>
  <si>
    <t>02 0 00 71040</t>
  </si>
  <si>
    <t>02 0 00 16170</t>
  </si>
  <si>
    <t>Обеспечение сохранности автомобильных дорог местного значения и условий безопасного движения по ним</t>
  </si>
  <si>
    <t>ПОГАРСКОГО РАЙОНА</t>
  </si>
  <si>
    <t>БРЯНСКОЙ ОБЛАСТИ</t>
  </si>
  <si>
    <t>Обеспечение мероприятий по капитальному ремонту многоквартирных домов</t>
  </si>
  <si>
    <t>02 0 00 S9601</t>
  </si>
  <si>
    <t>РЕШЕНИЕ</t>
  </si>
  <si>
    <t>к Решению Совета народных депутатов посёлка Погар</t>
  </si>
  <si>
    <t>пгт Погар</t>
  </si>
  <si>
    <t>Код бюджетной классификации Российской Федерации</t>
  </si>
  <si>
    <t>1</t>
  </si>
  <si>
    <t>2</t>
  </si>
  <si>
    <t>3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</si>
  <si>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</si>
  <si>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</si>
  <si>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</si>
  <si>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</si>
  <si>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Налог на доходы физических лиц с доходов, источником которых является налоговый агент, за исключением доходов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</si>
  <si>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182 1 01 02020 01 1000 110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</si>
  <si>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адвокадские кабинеты  и других лиц, занимающихся частной практикой в соответствии со статьей 227 Налогового кодекса Российской Федерации.</t>
  </si>
  <si>
    <t>182 1 01 02030 01 0000 110</t>
  </si>
  <si>
    <t>Налог на доходы физических лиц с доходов, полученных физическими лицами в сответствии со статьей 228 Налогового Кодекса Российской Федерации.</t>
  </si>
  <si>
    <t>000 1 03 00000 00 0000 000</t>
  </si>
  <si>
    <t>НАЛОГИ НА ТОВАРЫ (РАБОТЫ, УСЛУГИ) РЕАЛИЗУЕМЫЕ НА ТЕРРИТОРИИ РОССИЙСКОЙ ФЕДЕРАЦИИ</t>
  </si>
  <si>
    <t>000 1 03 02000 01 0000 110</t>
  </si>
  <si>
    <t>Акцизы по подакцизным товарам (продукции) производимым на территории Российской Федерации</t>
  </si>
  <si>
    <t>100 1 03 02230 01 0000 110</t>
  </si>
  <si>
    <t>Доходы от уплаты акцизов на дизельное топливо, подлежащее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</si>
  <si>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</si>
  <si>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 Российской Федерации и местными бюджетами с учетом установленных дифференцированных нормативов отчислений в местные бюджеты</t>
  </si>
  <si>
    <t>100 1 03 02250 01 0000 110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</si>
  <si>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</si>
  <si>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100 1 03 02260 01 0000 110</t>
  </si>
  <si>
    <t>Доходы от уплаты акцизов на прямогонный 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</si>
  <si>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000 1 05 00000 00 0000 000</t>
  </si>
  <si>
    <t>НАЛОГИ НА СОВОКУПНЫЙ ДОХОД</t>
  </si>
  <si>
    <t>Единый сельскохозяйственный налог</t>
  </si>
  <si>
    <t>000 1 06 00000 00 0000 000</t>
  </si>
  <si>
    <t>НАЛОГИ НА ИМУЩЕСТВО</t>
  </si>
  <si>
    <t>1 00 00000 00 0000 000</t>
  </si>
  <si>
    <t>1 01 00000 00 0000 000</t>
  </si>
  <si>
    <t>1 01 02000 01 0000 110</t>
  </si>
  <si>
    <t>1 01 02050 01 0000 110</t>
  </si>
  <si>
    <t>000 1 06 01000 00 0000 110</t>
  </si>
  <si>
    <t>Налог на имущество физических лиц</t>
  </si>
  <si>
    <t>182 1 06 01030 13 0000 110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</si>
  <si>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</si>
  <si>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000 1 06 06000 00 0000 110</t>
  </si>
  <si>
    <t>Земельный налог</t>
  </si>
  <si>
    <t>000 1 06 06030 00 0000 110</t>
  </si>
  <si>
    <t>Земельный налог с организаций</t>
  </si>
  <si>
    <t>182 1 06 06033 13 0000 110</t>
  </si>
  <si>
    <t>Земельный налог с организаций, обладающих земельным участком, расположенным в границах городских поселений</t>
  </si>
  <si>
    <t>000 1 06 06040 00 0000 110</t>
  </si>
  <si>
    <t>Земельный налог с физических лиц</t>
  </si>
  <si>
    <t>182 1 06 06043 13 0000 110</t>
  </si>
  <si>
    <t>Земельный налог с физических лиц, обладающих земельным участком, расположенным в границах городских поселений</t>
  </si>
  <si>
    <t>000 1 09 00000 00 0000 000</t>
  </si>
  <si>
    <t>ЗАДОЛЖЕННОСТЬ И ПЕРЕРАСЧЕТЫ ПО ОТМЕНЕННЫМ НАЛОГАМ, СБОРАМ И ИНЫМ ОБЯЗАТЕЛЬНЫМ ПЛАТЕЖАМ</t>
  </si>
  <si>
    <t>000 1 09 04000 00 0000 110</t>
  </si>
  <si>
    <t>Налоги на имущество</t>
  </si>
  <si>
    <t>1 03 00000 00 0000 000</t>
  </si>
  <si>
    <t>1 03 02000 01 0000 110</t>
  </si>
  <si>
    <t>1 03 02120 01 0000 110</t>
  </si>
  <si>
    <t>000 1 09 04050 00 0000 110</t>
  </si>
  <si>
    <t>Земельный налог (по обязательствам, возникшим до 1 января 2006 года)</t>
  </si>
  <si>
    <t>1 03 02150 01 0000 110</t>
  </si>
  <si>
    <t>1 03 02160 01 0000 110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</si>
  <si>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</si>
  <si>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</si>
  <si>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</si>
  <si>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</si>
  <si>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1 07 00000 00 0000 000</t>
  </si>
  <si>
    <t>1 07 01000 01 0000 110</t>
  </si>
  <si>
    <t>1 07 01020 01 0000 110</t>
  </si>
  <si>
    <t>000 1 11 05030 00 0000 120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</si>
  <si>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</si>
  <si>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1 07 01030 01 0000 110</t>
  </si>
  <si>
    <t>015 1 11 05035 13 0000 120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</si>
  <si>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 автономных учреждений)</t>
  </si>
  <si>
    <t>015111070151000000 000</t>
  </si>
  <si>
    <t>Доходы от перечисления части прибыли , остающейся после уплаты налогов и иных обязательных платежей муниципальных унитарных предприятий, созданных поселениями</t>
  </si>
  <si>
    <t>000 1 14 00000 00 0000 000</t>
  </si>
  <si>
    <t>ДОХОДЫ ОТ ПРОДАЖИ МАТЕРИАЛЬНЫХ И НЕМАТЕРИАЛЬНЫХ АКТИВОВ</t>
  </si>
  <si>
    <t>1 08 00000 00 0000 000</t>
  </si>
  <si>
    <t>1 08 07000 01 0000 110</t>
  </si>
  <si>
    <t>1 08 07080 01 0000 110</t>
  </si>
  <si>
    <t>1 08 07082 01 0000 110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</si>
  <si>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</si>
  <si>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1 08 07110 01 0000 110</t>
  </si>
  <si>
    <t>Доходы от продажи земельных участков, государственная собственность на которые не разграничена</t>
  </si>
  <si>
    <t>1 09 00000 00 0000 000</t>
  </si>
  <si>
    <t>1 09 03000 00 0000 110</t>
  </si>
  <si>
    <t>1 09 03020 00 0000 110</t>
  </si>
  <si>
    <t>1 09 03023 01 0000 110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</si>
  <si>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</si>
  <si>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1 09 03025 01 0000 110</t>
  </si>
  <si>
    <t>16111633050100000140</t>
  </si>
  <si>
    <t>штраф</t>
  </si>
  <si>
    <t>000 1 17 01050 10 0000 180</t>
  </si>
  <si>
    <t>невыясненные поступления</t>
  </si>
  <si>
    <t>1 09 03080 01 0000 110</t>
  </si>
  <si>
    <t>1 09 03083 02 0000 110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</si>
  <si>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</si>
  <si>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</si>
  <si>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</si>
  <si>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</si>
  <si>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Дотации бюджетам субьектов Российской Федерации и муниципальных образований</t>
  </si>
  <si>
    <t>Дотации бюджетам на поддержку мер по обеспечению сбалансированности бюджетов</t>
  </si>
  <si>
    <t>Дотации бюджетам городских поселений на поддержку мер по обеспечению сбалансированности бюджетов</t>
  </si>
  <si>
    <t>Субвенции бюджетам субъектов Российской Федерации и муниципальных образований</t>
  </si>
  <si>
    <t>Субвенции местным бюджетам на выполнение передаваемых полномочий субъектов Российской Федерации</t>
  </si>
  <si>
    <t>000 2 02 03024 13 0000 151</t>
  </si>
  <si>
    <t>Субвенции бюджетам городских поселений на выполнение передаваемых полномочий субъектов Российской Федерации</t>
  </si>
  <si>
    <t>Субвенция бюджетам городских  поселений на осуществление отдельных государственных полномочий Брянской области по определению перечня должностных лиц органов местного самоуправления , уполномоченных составлять протоколы об административных правонарушениях</t>
  </si>
  <si>
    <t>СОВЕТ НАРОДНЫХ ДЕПУТАТОВ ПОСЁЛКА ПОГАР</t>
  </si>
  <si>
    <t>2017 год</t>
  </si>
  <si>
    <t>182  1 01 02010 01 0000 000</t>
  </si>
  <si>
    <t>182 1 05 03000 00 0000 110</t>
  </si>
  <si>
    <t>182 1 05 03010 01 0000 110</t>
  </si>
  <si>
    <t>000 1 09 04050 10 0000 110</t>
  </si>
  <si>
    <t>Земельный налог (по обязательствам, возникшим до 1 января 2006 года), мобилизуемый на территориях поселений</t>
  </si>
  <si>
    <t>Доходы, получаемые в виде арендной платы либо иной платы за передачу в возмездное пользование государственного и муниципальногоимущества  (за исключением имущества бюджетных и автономных учреждений, а также имущества государственных и муниципальных унитарных предприятий в том числе казенных)</t>
  </si>
  <si>
    <t>006 1 11 05013 13 0000 120</t>
  </si>
  <si>
    <t>Субсидии некоммерческим организациям (за исключением государственных (муниципальных) учреждений)</t>
  </si>
  <si>
    <t>630</t>
  </si>
  <si>
    <t>Мероприятия по обеспечению населения бытовыми услугами</t>
  </si>
  <si>
    <t>Иные  пенсии,социальные доплаты  к пенсиям</t>
  </si>
  <si>
    <t>000 2 02 30024 13 0000 151</t>
  </si>
  <si>
    <t>000 2 02 30024 00 0000 151</t>
  </si>
  <si>
    <t>000 2 02 30000 00 0000 151</t>
  </si>
  <si>
    <t>к Решению Совета народных депутатов посёлка Погар от 26.12.2016 г. №3-92 «О бюджете Погарского городского поселения на 2017 год и на плановый период 2018 и 2019 годов»</t>
  </si>
  <si>
    <t>321</t>
  </si>
  <si>
    <t>320</t>
  </si>
  <si>
    <t>Социальные выплаты гражданам, кроме публичных нормативных социальных выплат</t>
  </si>
  <si>
    <t>Пособия, компенсации и иные социальные выплаты гражданам, кроме публичных нормативных обязательств</t>
  </si>
  <si>
    <t>«О внесении изменений и дополнений в решение Совета народных депутатов посёлка Погар от 26.12.2016 г. №3-92 «О бюджете Погарского городского поселения на 2017 год и на плановый период 2018 и 2019 годов»</t>
  </si>
  <si>
    <t>1. Внести в решение Совета народных депутатов поселка Погар от от 26.12.2016 г. №3-92 «О бюджете Погарского городского поселения на 2017 год и на плановый период 2018 и 2019 годов» следующие изменения:</t>
  </si>
  <si>
    <t>Глава посёлка Погар                                                                     С.В. Сучкова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</si>
  <si>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</si>
  <si>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Прочие межбюджетные трансферты, передаваемые бюджетам городских поселений</t>
  </si>
  <si>
    <t>920 2 02 20216 13 0000 151</t>
  </si>
  <si>
    <t>920 2 02 49999 13 0000 151</t>
  </si>
  <si>
    <t>000 2 02 40000 00 0000 151</t>
  </si>
  <si>
    <t>Субсидии бюджетам бюджетной системы Российской Федерации (межбюджетные субсидии)</t>
  </si>
  <si>
    <t>000 2 02 20000 00 0000 151</t>
  </si>
  <si>
    <t>Организация и содержание мест захоронения</t>
  </si>
  <si>
    <t>02 0 00 70031</t>
  </si>
  <si>
    <t>244</t>
  </si>
  <si>
    <t>02 0 00 71050</t>
  </si>
  <si>
    <t>Приобретение специализированной техники жилищно-коммунального комплекса</t>
  </si>
  <si>
    <t>к Решению Совета народных депутатов посёлка Погар от 26.12.2016 г. №3-92 
«О бюджете Погарского городского поселения на 2017 год и на плановый период 2018 и 2019 годов»</t>
  </si>
  <si>
    <t>«О внесении изменений и дополнений в решение Совета народных депутатов посёлка Погар от 26.12.2016 г. №3-92 
«О бюджете Погарского городского поселения на 2017 год и на плановый период 2018 и 2019 годов»</t>
  </si>
  <si>
    <t>Изменение ведомственной структуры расходов бюджета Погарского городского поселения на 2017 год, предусмотренных приложением 6 к Решению Совета народных депутатов посёлка Погар от 26.12.2016 г. №3-92 
«О бюджете Погарского городского поселения на 2017 год и на плановый период 2018 и 2019 годов»</t>
  </si>
  <si>
    <t>000 2 02 15002 13 0000 151</t>
  </si>
  <si>
    <t>000 2 02 15002 00 0000 151</t>
  </si>
  <si>
    <t>000 2 02 15000 00 0000 151</t>
  </si>
  <si>
    <t>920 1 13 02995 13 0000 130</t>
  </si>
  <si>
    <t>Прочие доходы от компенсации затрат бюджетов городских поселений</t>
  </si>
  <si>
    <t>Безвозмездные поступления от других бюджетов бюджетной системы Российской Федерации</t>
  </si>
  <si>
    <t>920 2 02 20077 13 0000 151</t>
  </si>
  <si>
    <t>Субсидии бюджетам городских поселений на софинансирование капитальных вложений в объекты муниципальной собственности</t>
  </si>
  <si>
    <t>920 2 02 25555 13 0000 151</t>
  </si>
  <si>
    <t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</si>
  <si>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920 1 13 00000 00 0000 000</t>
  </si>
  <si>
    <t>ПРОЧИЕ ДОХОДЫ</t>
  </si>
  <si>
    <t>Членские взносы в ассоциацию "Совет муниципальных образований Брянской области"</t>
  </si>
  <si>
    <t>02 0 00 10400</t>
  </si>
  <si>
    <t>Уплата иных платежей</t>
  </si>
  <si>
    <t>853</t>
  </si>
  <si>
    <t>Софинансирование поддержки государственных программ субъектов Российской Федерации и муниципальных программ формирования современной городской среды</t>
  </si>
  <si>
    <t>02 0 00 L5550</t>
  </si>
  <si>
    <t>Поддержка государственных программ субъектов Российской Федерации и муниципальных программ формирования современной городской среды</t>
  </si>
  <si>
    <t>02 0 00 R5550</t>
  </si>
  <si>
    <t>02 0 00 13200</t>
  </si>
  <si>
    <t>Информационное обеспечение деятельности органов муниципальной власти</t>
  </si>
  <si>
    <t>ОБЕСПЕЧЕНИЕ ПРОВЕДЕНИЯ ВЫБОРОВ И РЕФЕРЕНДУМОВ</t>
  </si>
  <si>
    <t>07</t>
  </si>
  <si>
    <t>Организация и проведение выборов и референдумов</t>
  </si>
  <si>
    <t>07 0 00 10110</t>
  </si>
  <si>
    <t>880</t>
  </si>
  <si>
    <t>Специальные расходы</t>
  </si>
  <si>
    <t>Софинансирование объектов капитальных вложений муниципальной собственности</t>
  </si>
  <si>
    <t>02 0 00 11270</t>
  </si>
  <si>
    <t>410</t>
  </si>
  <si>
    <t>400</t>
  </si>
  <si>
    <t>Бюджетные инвестиции</t>
  </si>
  <si>
    <t>Капитальные вложения в объекты государственной (муниципальной) собственности</t>
  </si>
  <si>
    <t>02 0 00 S1270</t>
  </si>
  <si>
    <t>Изменение прогнозируемых доходов бюджета Погарского городского поселения на 2017 год, предусмотренных приложением 5 к Решению Совета народных депутатов посёлка Погар от 26.12.2016 г. 
№3-92 «О бюджете Погарского городского поселения на 2017 год и на плановый период 2018 и 2019 годов»</t>
  </si>
  <si>
    <t>от 26.10.2017 года №3-118</t>
  </si>
  <si>
    <t>Приложение 7.3</t>
  </si>
  <si>
    <t>Приложение 5.3</t>
  </si>
  <si>
    <r>
      <t xml:space="preserve">       "Прогнозируемый общий объем доходов бюджета в сумме </t>
    </r>
    <r>
      <rPr>
        <b/>
        <sz val="14"/>
        <rFont val="Times New Roman"/>
        <family val="1"/>
        <charset val="204"/>
      </rPr>
      <t>46 526 552,10 рублей</t>
    </r>
    <r>
      <rPr>
        <sz val="14"/>
        <rFont val="Times New Roman"/>
        <family val="1"/>
        <charset val="204"/>
      </rPr>
      <t>;"</t>
    </r>
  </si>
  <si>
    <r>
      <t xml:space="preserve">       "Общий объем расходов бюджета в сумме</t>
    </r>
    <r>
      <rPr>
        <b/>
        <sz val="14"/>
        <rFont val="Times New Roman"/>
        <family val="1"/>
        <charset val="204"/>
      </rPr>
      <t xml:space="preserve"> 51 125 140,73 рублей</t>
    </r>
    <r>
      <rPr>
        <sz val="14"/>
        <rFont val="Times New Roman"/>
        <family val="1"/>
        <charset val="204"/>
      </rPr>
      <t xml:space="preserve"> с дефицитом в сумме</t>
    </r>
    <r>
      <rPr>
        <b/>
        <sz val="14"/>
        <rFont val="Times New Roman"/>
        <family val="1"/>
        <charset val="204"/>
      </rPr>
      <t xml:space="preserve">  4 598 588,63 рублей.</t>
    </r>
    <r>
      <rPr>
        <sz val="14"/>
        <rFont val="Times New Roman"/>
        <family val="1"/>
        <charset val="204"/>
      </rPr>
      <t>"</t>
    </r>
  </si>
  <si>
    <t>1.4. Дополнить решение приложением 5.3 согласно приложению 2 к настоящему решению.</t>
  </si>
  <si>
    <t>1.5. Дополнить решение приложением 7.3 согласно приложению 3 к настоящему решению.</t>
  </si>
  <si>
    <t>1.3. Приложение 2 изложить в новой редакции согласно приложению 1 к настоящему решению.</t>
  </si>
  <si>
    <t>Приложение 3</t>
  </si>
  <si>
    <t>Приложение  № 2</t>
  </si>
  <si>
    <t>к решению Совета народных депутатов поселка Погар</t>
  </si>
  <si>
    <t>от 26.12.2016 г. №3-92</t>
  </si>
  <si>
    <t>"О бюджете Погарского городского поселения на 2017 год
 и на плановый период 2018 и 2019 годов"</t>
  </si>
  <si>
    <t>ПЕРЕЧЕНЬ АДМИНИСТРАТОРОВ  ДОХОДОВ  БЮДЖЕТА ПОГАРСКОГО ГОРОДСКОГО  ПОСЕЛЕНИЯ  -</t>
  </si>
  <si>
    <t>ОРГАНОВ  МЕСТНОГО САМОУПРАВЛЕНИЯ ПОГАРСКОГО РАЙОНА</t>
  </si>
  <si>
    <t>Наименование администратора доходов  бюджета поселения</t>
  </si>
  <si>
    <t>администратора доходов</t>
  </si>
  <si>
    <t>доходов бюджета поселения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</si>
  <si>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ганицахгородских  поселений, а также средства от продажи права на заключение договоров аренды указанных земельных участков</t>
  </si>
  <si>
    <t xml:space="preserve">Доходы от продажи земельных участков,  государственная собственность на которые не разграничена и которые расположены в границах городских поселений </t>
  </si>
  <si>
    <t>1 11 05025 13 0000 120</t>
  </si>
  <si>
    <t>Доходы, получаемые в виде арендной платы за земельные участки,  а также средства от продажи права на заключение договоров аренды указанных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</si>
  <si>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1 11 05035 13 0000 120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</si>
  <si>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 муниципальных бюджетных и автономных учреждений)</t>
  </si>
  <si>
    <t>1 11 09045 13 0000 120</t>
  </si>
  <si>
    <t>Прочие поступления от использования имущества, находящегося в собственности городских 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</si>
  <si>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  от реализации имущества , находящегося в оперативном управлении учреждений , находящихся в ведении органов управления городских  поселений  ( за исключением имущества муниципальных бюджетных и автономных учреждений), в части реализации основных средств по указанному имуществу</t>
  </si>
  <si>
    <t>Доходы   от реализации имущества, находящегося в оперативном управлении учреждений, находящихся в ведении органов управления городских поселений  ( 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</si>
  <si>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Доходы от реализации иного имущества, находящегося в собственности городских 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</si>
  <si>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 , находящегося в собственности городских  поселений 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</si>
  <si>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 xml:space="preserve">Доходы  от продажи земельных участков, находящихся в собственности  городских  поселений (за исключением земельных участков муниципальных бюджетных и автономных учреждений) </t>
  </si>
  <si>
    <t>ФИНАНСОВОЕ УПРАВЛЕНИЕ АДМИНИСТРАЦИИ ПОГАРСКОГО РАЙОНА</t>
  </si>
  <si>
    <t>Дотация бюджетам городских поселений на выравнивание бюджетной обеспеченности</t>
  </si>
  <si>
    <t>Прочие дотации бюджетам городских поселений</t>
  </si>
  <si>
    <t>Субсидии бюджетам городских поселений на государственную поддержку малого и среднего предпринимательства, включая крестьянские (фермерские) хозяйства</t>
  </si>
  <si>
    <t>Субсидии бюджетам городских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</si>
  <si>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Субсидии бюджетам городских поселений на переселение граждан из жилищного фонда, признанного непригодным для проживания и (или) жилищного фонда с высоким уровнем износа (более 70 процентов)</t>
  </si>
  <si>
    <t>Прочие субсидии бюджетам городских поселений</t>
  </si>
  <si>
    <t>Прочие субвенции бюджетам городских поселений</t>
  </si>
  <si>
    <t>2 02 49999 13 0000 151</t>
  </si>
  <si>
    <t xml:space="preserve">Прочие  межбюджетные трансферты, передаваемые бюджетам  городских поселений </t>
  </si>
  <si>
    <t>Перечисления из бюджетов городских  поселений  (в бюджеты городских  поселений) для осуществления возврата (зачета) излишне уплаченных или излишне взысканных сумм налогов, сборов и иных платежей, а также сумм процентов начисленных за несвоевременное осуществление такого возврата и процентов , начисленных на излишне взысканные суммы</t>
  </si>
  <si>
    <t xml:space="preserve">Доходы бюджетов городских поселений  от возврата бюджетными учреждениями остатков субсидий  прошлых лет </t>
  </si>
  <si>
    <t xml:space="preserve">Доходы бюджетов городских поселений  от возврата иными  учреждениями остатков субсидий  прошлых лет </t>
  </si>
  <si>
    <t>Возврат прочих остатков субсидий, субвенций и иных межбюджетных трансфертов, имеющих целевое значение, прошлых лет из бюджетов городских поселений</t>
  </si>
  <si>
    <t>Иные доходы бюджета городского поселения, администрирование котороых может осуществляться главными администраторами доходов бюджета городского поселения (*)</t>
  </si>
  <si>
    <t>000</t>
  </si>
  <si>
    <t xml:space="preserve"> 1 17 01050 13 0000 180</t>
  </si>
  <si>
    <t>Невыясненные поступления, зачисляемые в  бюджеты  городских поселений</t>
  </si>
  <si>
    <t>(*)</t>
  </si>
  <si>
    <t>920. Финансовое управление администрации Погарского района</t>
  </si>
  <si>
    <t xml:space="preserve">(*) </t>
  </si>
  <si>
    <t>2 02 20216 13 0000 151</t>
  </si>
  <si>
    <t>2 02 25555 13 0000 151</t>
  </si>
  <si>
    <t>2 02 25527 13 0000 151</t>
  </si>
  <si>
    <t>Субсидии бюджетам городских поселений на государственную поддержку малого и среднего предпринимательства, включая крестьянские (фермерские) хозяйства, а также на реализацию мероприятий по поддержке молодежного предпринимательства</t>
  </si>
  <si>
    <t>2 02 20077 13 0000 151</t>
  </si>
  <si>
    <t>2 18 05030 13 0000 180</t>
  </si>
  <si>
    <t>2 19 60010 13 0000 151</t>
  </si>
  <si>
    <t>2 18 05010 13 0000 180</t>
  </si>
  <si>
    <t>2 08 05000 13 0000 180</t>
  </si>
  <si>
    <t xml:space="preserve">2 02 39999 13 0000 151 </t>
  </si>
  <si>
    <t>2 02 30024 13 0000 151</t>
  </si>
  <si>
    <t>2 02 29999 13 0000 151</t>
  </si>
  <si>
    <t>2 02 20079 13 0000 151</t>
  </si>
  <si>
    <t>2 02 20041 13 0000 151</t>
  </si>
  <si>
    <t>2 02 25064 13 0000 151</t>
  </si>
  <si>
    <t>2 02 19999 13 0000 151</t>
  </si>
  <si>
    <t>2 02 15002 13 0000 151</t>
  </si>
  <si>
    <t>2 02 15001 13 0000 151</t>
  </si>
  <si>
    <t>1 13 02995 13 0000 130</t>
  </si>
  <si>
    <t>Прочие неналоговые доходы бюджетов городских поселений</t>
  </si>
  <si>
    <t>1 17 05050 13 0000 180</t>
  </si>
  <si>
    <t>1 14 06025 13 0000 430</t>
  </si>
  <si>
    <t>1 11 05013 13  0000 120</t>
  </si>
  <si>
    <t>1 14 06013 13  0000 430</t>
  </si>
  <si>
    <t>1 14  02052 13 0000 410</t>
  </si>
  <si>
    <t>1 14  02052 13 0000 440</t>
  </si>
  <si>
    <t>1 14  02053 13 0000 410</t>
  </si>
  <si>
    <t>1 14  02053 13 0000 440</t>
  </si>
  <si>
    <t>000 1 14 06013 13 0000 430</t>
  </si>
  <si>
    <t>000 1 14 06010 00 0000 430</t>
  </si>
  <si>
    <t>000 1 14 06000 00 0000 430</t>
  </si>
  <si>
    <t>920 2 02 25527 13 0000 151</t>
  </si>
  <si>
    <t>Государственная поддержка малого и среднего предпринимательства, включая крестьянские (фермерские) хозяйства, а также реализация мероприятий по поддержке молодежного предпринимательства</t>
  </si>
  <si>
    <t>05 0 00 R5270</t>
  </si>
  <si>
    <t>05 0 00 S5270</t>
  </si>
  <si>
    <t>850</t>
  </si>
  <si>
    <t>Уплата налогов, сборов и иных платежей</t>
  </si>
  <si>
    <t>Бюджетные инвестиции в объекты капитального строительства государственной (муниципальной) собственности</t>
  </si>
  <si>
    <t>006</t>
  </si>
  <si>
    <t>006. Комитет по управлению муниципальным имуществом администрации Погарского района</t>
  </si>
  <si>
    <t>КОМИТЕТ ПО УПРАВЛЕНИЮ МУНИЦИПАЛЬНЫМ ИМУЩЕСТВОМ 
АДМИНИСТРАЦИИ ПОГАРСКОГО РАЙОНА</t>
  </si>
  <si>
    <t xml:space="preserve">       Рассмотрев предложения администрации Погарского района о внесении изменений и дополнений в решение Совета народных депутатов посёлка Погар от 26.12.2016 г. №3-92 «О бюджете Погарского городского поселения на 2017 год и на плановый период 2018 и 2019 годов» (в редакции решений от 30.03.2017 года №3-100, от 20.06.2017 года №3-108), в целях приведения бюджета Погарского городского поселения на 2017 год в соответствие с действующим законодательством, Совет народных депутатов посёлка Погар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</si>
</sst>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р_._-;\-* #,##0.00_р_._-;_-* &quot;-&quot;??_р_._-;_-@_-"/>
    <numFmt numFmtId="165" formatCode="#,##0.00&quot;р.&quot;"/>
  </numFmts>
  <fonts count="26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color indexed="9"/>
      <name val="Times New Roman"/>
      <family val="1"/>
      <charset val="204"/>
    </font>
    <font>
      <b/>
      <u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0"/>
      <color indexed="9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0"/>
      <color indexed="9"/>
      <name val="Times New Roman"/>
      <family val="1"/>
      <charset val="204"/>
    </font>
    <font>
      <sz val="12"/>
      <name val="Arial Cyr"/>
      <charset val="204"/>
    </font>
    <font>
      <sz val="8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2" fillId="0" borderId="0"/>
    <xf numFmtId="164" fontId="2" fillId="0" borderId="0" applyFont="0" applyFill="0" applyBorder="0" applyAlignment="0" applyProtection="0"/>
    <xf numFmtId="164" fontId="19" fillId="0" borderId="0" applyFont="0" applyFill="0" applyBorder="0" applyAlignment="0" applyProtection="0"/>
  </cellStyleXfs>
  <cellXfs count="226">
    <xf numFmtId="0" fontId="0" fillId="0" borderId="0" xfId="0"/>
    <xf numFmtId="49" fontId="3" fillId="2" borderId="1" xfId="1" applyNumberFormat="1" applyFont="1" applyFill="1" applyBorder="1" applyAlignment="1">
      <alignment horizontal="center" shrinkToFit="1"/>
    </xf>
    <xf numFmtId="49" fontId="5" fillId="2" borderId="1" xfId="1" applyNumberFormat="1" applyFont="1" applyFill="1" applyBorder="1" applyAlignment="1">
      <alignment horizontal="center" wrapText="1" shrinkToFit="1"/>
    </xf>
    <xf numFmtId="0" fontId="4" fillId="2" borderId="1" xfId="1" applyFont="1" applyFill="1" applyBorder="1" applyAlignment="1">
      <alignment horizontal="left" vertical="top" wrapText="1"/>
    </xf>
    <xf numFmtId="49" fontId="5" fillId="2" borderId="1" xfId="1" applyNumberFormat="1" applyFont="1" applyFill="1" applyBorder="1" applyAlignment="1">
      <alignment horizontal="center" shrinkToFit="1"/>
    </xf>
    <xf numFmtId="0" fontId="5" fillId="0" borderId="1" xfId="1" quotePrefix="1" applyFont="1" applyFill="1" applyBorder="1" applyAlignment="1">
      <alignment horizontal="center" wrapText="1"/>
    </xf>
    <xf numFmtId="0" fontId="6" fillId="2" borderId="1" xfId="1" applyFont="1" applyFill="1" applyBorder="1" applyAlignment="1">
      <alignment horizontal="left" vertical="top" wrapText="1"/>
    </xf>
    <xf numFmtId="0" fontId="3" fillId="0" borderId="1" xfId="1" quotePrefix="1" applyFont="1" applyFill="1" applyBorder="1" applyAlignment="1">
      <alignment horizontal="center" wrapText="1"/>
    </xf>
    <xf numFmtId="49" fontId="3" fillId="2" borderId="1" xfId="1" applyNumberFormat="1" applyFont="1" applyFill="1" applyBorder="1" applyAlignment="1">
      <alignment horizontal="center" wrapText="1" shrinkToFit="1"/>
    </xf>
    <xf numFmtId="0" fontId="6" fillId="2" borderId="0" xfId="1" applyFont="1" applyFill="1" applyBorder="1"/>
    <xf numFmtId="0" fontId="6" fillId="2" borderId="0" xfId="1" applyFont="1" applyFill="1"/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justify" vertical="center"/>
    </xf>
    <xf numFmtId="0" fontId="6" fillId="0" borderId="1" xfId="1" applyFont="1" applyFill="1" applyBorder="1" applyAlignment="1">
      <alignment horizontal="left" vertical="top" wrapText="1"/>
    </xf>
    <xf numFmtId="49" fontId="5" fillId="0" borderId="1" xfId="1" applyNumberFormat="1" applyFont="1" applyFill="1" applyBorder="1" applyAlignment="1">
      <alignment horizontal="center" wrapText="1" shrinkToFit="1"/>
    </xf>
    <xf numFmtId="49" fontId="5" fillId="0" borderId="1" xfId="1" applyNumberFormat="1" applyFont="1" applyFill="1" applyBorder="1" applyAlignment="1">
      <alignment horizontal="center" shrinkToFit="1"/>
    </xf>
    <xf numFmtId="0" fontId="4" fillId="0" borderId="1" xfId="1" applyFont="1" applyFill="1" applyBorder="1" applyAlignment="1">
      <alignment horizontal="left" vertical="top" wrapText="1"/>
    </xf>
    <xf numFmtId="49" fontId="3" fillId="0" borderId="1" xfId="1" applyNumberFormat="1" applyFont="1" applyFill="1" applyBorder="1" applyAlignment="1">
      <alignment horizontal="center" wrapText="1" shrinkToFit="1"/>
    </xf>
    <xf numFmtId="49" fontId="3" fillId="0" borderId="1" xfId="1" applyNumberFormat="1" applyFont="1" applyFill="1" applyBorder="1" applyAlignment="1">
      <alignment horizontal="center" shrinkToFit="1"/>
    </xf>
    <xf numFmtId="165" fontId="1" fillId="0" borderId="0" xfId="0" applyNumberFormat="1" applyFont="1" applyAlignment="1">
      <alignment vertical="center" wrapText="1"/>
    </xf>
    <xf numFmtId="0" fontId="1" fillId="0" borderId="0" xfId="0" applyFont="1" applyAlignment="1">
      <alignment wrapText="1"/>
    </xf>
    <xf numFmtId="0" fontId="11" fillId="0" borderId="0" xfId="0" applyFont="1" applyAlignment="1">
      <alignment horizontal="justify" vertical="top" wrapText="1"/>
    </xf>
    <xf numFmtId="0" fontId="12" fillId="0" borderId="0" xfId="0" applyFont="1"/>
    <xf numFmtId="0" fontId="1" fillId="0" borderId="0" xfId="0" applyFont="1" applyAlignment="1">
      <alignment horizontal="justify" vertical="top" wrapText="1"/>
    </xf>
    <xf numFmtId="0" fontId="1" fillId="0" borderId="0" xfId="0" applyFont="1" applyAlignment="1">
      <alignment vertical="center"/>
    </xf>
    <xf numFmtId="4" fontId="3" fillId="2" borderId="1" xfId="1" applyNumberFormat="1" applyFont="1" applyFill="1" applyBorder="1" applyAlignment="1" applyProtection="1">
      <alignment horizontal="right" shrinkToFit="1"/>
      <protection locked="0"/>
    </xf>
    <xf numFmtId="4" fontId="5" fillId="2" borderId="1" xfId="1" applyNumberFormat="1" applyFont="1" applyFill="1" applyBorder="1" applyAlignment="1" applyProtection="1">
      <alignment horizontal="right" shrinkToFit="1"/>
      <protection locked="0"/>
    </xf>
    <xf numFmtId="0" fontId="6" fillId="0" borderId="0" xfId="1" applyFont="1"/>
    <xf numFmtId="0" fontId="6" fillId="2" borderId="5" xfId="1" applyFont="1" applyFill="1" applyBorder="1" applyAlignment="1">
      <alignment horizontal="right"/>
    </xf>
    <xf numFmtId="0" fontId="13" fillId="2" borderId="0" xfId="1" applyFont="1" applyFill="1"/>
    <xf numFmtId="0" fontId="13" fillId="2" borderId="0" xfId="1" applyFont="1" applyFill="1" applyBorder="1"/>
    <xf numFmtId="49" fontId="4" fillId="0" borderId="1" xfId="1" applyNumberFormat="1" applyFont="1" applyBorder="1" applyAlignment="1">
      <alignment horizontal="left" vertical="top" wrapText="1"/>
    </xf>
    <xf numFmtId="0" fontId="14" fillId="0" borderId="1" xfId="1" applyFont="1" applyBorder="1" applyAlignment="1">
      <alignment vertical="top" wrapText="1"/>
    </xf>
    <xf numFmtId="4" fontId="4" fillId="0" borderId="1" xfId="1" applyNumberFormat="1" applyFont="1" applyBorder="1" applyAlignment="1">
      <alignment horizontal="center" vertical="center"/>
    </xf>
    <xf numFmtId="0" fontId="15" fillId="0" borderId="0" xfId="1" applyFont="1"/>
    <xf numFmtId="0" fontId="4" fillId="0" borderId="1" xfId="1" applyFont="1" applyBorder="1" applyAlignment="1">
      <alignment vertical="top"/>
    </xf>
    <xf numFmtId="0" fontId="16" fillId="2" borderId="0" xfId="1" applyFont="1" applyFill="1"/>
    <xf numFmtId="0" fontId="16" fillId="2" borderId="0" xfId="1" applyFont="1" applyFill="1" applyBorder="1"/>
    <xf numFmtId="49" fontId="6" fillId="0" borderId="1" xfId="1" applyNumberFormat="1" applyFont="1" applyBorder="1" applyAlignment="1">
      <alignment horizontal="left" vertical="top" wrapText="1"/>
    </xf>
    <xf numFmtId="0" fontId="6" fillId="0" borderId="1" xfId="1" applyFont="1" applyBorder="1" applyAlignment="1">
      <alignment vertical="top" wrapText="1"/>
    </xf>
    <xf numFmtId="4" fontId="6" fillId="0" borderId="1" xfId="1" applyNumberFormat="1" applyFont="1" applyBorder="1" applyAlignment="1">
      <alignment horizontal="center" vertical="center"/>
    </xf>
    <xf numFmtId="0" fontId="4" fillId="0" borderId="1" xfId="1" applyFont="1" applyBorder="1" applyAlignment="1">
      <alignment vertical="top" wrapText="1"/>
    </xf>
    <xf numFmtId="4" fontId="6" fillId="0" borderId="1" xfId="1" quotePrefix="1" applyNumberFormat="1" applyFont="1" applyBorder="1" applyAlignment="1">
      <alignment horizontal="center" vertical="center"/>
    </xf>
    <xf numFmtId="49" fontId="4" fillId="0" borderId="1" xfId="1" applyNumberFormat="1" applyFont="1" applyBorder="1" applyAlignment="1">
      <alignment horizontal="left" vertical="top"/>
    </xf>
    <xf numFmtId="0" fontId="4" fillId="0" borderId="1" xfId="1" applyNumberFormat="1" applyFont="1" applyBorder="1" applyAlignment="1">
      <alignment vertical="top" wrapText="1"/>
    </xf>
    <xf numFmtId="0" fontId="6" fillId="0" borderId="1" xfId="1" applyNumberFormat="1" applyFont="1" applyBorder="1" applyAlignment="1">
      <alignment vertical="top" wrapText="1"/>
    </xf>
    <xf numFmtId="49" fontId="6" fillId="0" borderId="1" xfId="1" applyNumberFormat="1" applyFont="1" applyBorder="1" applyAlignment="1">
      <alignment horizontal="left" vertical="top"/>
    </xf>
    <xf numFmtId="49" fontId="6" fillId="3" borderId="1" xfId="1" applyNumberFormat="1" applyFont="1" applyFill="1" applyBorder="1" applyAlignment="1">
      <alignment horizontal="left" vertical="top"/>
    </xf>
    <xf numFmtId="4" fontId="6" fillId="3" borderId="1" xfId="1" applyNumberFormat="1" applyFont="1" applyFill="1" applyBorder="1" applyAlignment="1">
      <alignment horizontal="center" vertical="center"/>
    </xf>
    <xf numFmtId="49" fontId="4" fillId="3" borderId="1" xfId="1" applyNumberFormat="1" applyFont="1" applyFill="1" applyBorder="1" applyAlignment="1">
      <alignment horizontal="left" vertical="top"/>
    </xf>
    <xf numFmtId="0" fontId="4" fillId="3" borderId="1" xfId="1" applyNumberFormat="1" applyFont="1" applyFill="1" applyBorder="1" applyAlignment="1">
      <alignment vertical="top" wrapText="1"/>
    </xf>
    <xf numFmtId="4" fontId="4" fillId="3" borderId="1" xfId="1" applyNumberFormat="1" applyFont="1" applyFill="1" applyBorder="1" applyAlignment="1">
      <alignment horizontal="center" vertical="center"/>
    </xf>
    <xf numFmtId="0" fontId="6" fillId="3" borderId="1" xfId="1" applyNumberFormat="1" applyFont="1" applyFill="1" applyBorder="1" applyAlignment="1">
      <alignment vertical="top" wrapText="1"/>
    </xf>
    <xf numFmtId="4" fontId="6" fillId="2" borderId="1" xfId="1" applyNumberFormat="1" applyFont="1" applyFill="1" applyBorder="1" applyAlignment="1">
      <alignment horizontal="center" vertical="center" shrinkToFit="1"/>
    </xf>
    <xf numFmtId="0" fontId="4" fillId="0" borderId="6" xfId="1" applyFont="1" applyFill="1" applyBorder="1" applyAlignment="1">
      <alignment horizontal="left" vertical="top" shrinkToFit="1"/>
    </xf>
    <xf numFmtId="4" fontId="4" fillId="0" borderId="7" xfId="1" applyNumberFormat="1" applyFont="1" applyFill="1" applyBorder="1" applyAlignment="1" applyProtection="1">
      <alignment horizontal="center" vertical="center" shrinkToFit="1"/>
      <protection locked="0"/>
    </xf>
    <xf numFmtId="0" fontId="6" fillId="0" borderId="6" xfId="1" applyFont="1" applyFill="1" applyBorder="1" applyAlignment="1">
      <alignment horizontal="left" vertical="top" shrinkToFit="1"/>
    </xf>
    <xf numFmtId="4" fontId="6" fillId="0" borderId="7" xfId="1" applyNumberFormat="1" applyFont="1" applyFill="1" applyBorder="1" applyAlignment="1" applyProtection="1">
      <alignment horizontal="center" vertical="center" shrinkToFit="1"/>
      <protection locked="0"/>
    </xf>
    <xf numFmtId="0" fontId="6" fillId="2" borderId="1" xfId="1" applyFont="1" applyFill="1" applyBorder="1" applyAlignment="1">
      <alignment horizontal="left" vertical="top" shrinkToFit="1"/>
    </xf>
    <xf numFmtId="4" fontId="6" fillId="0" borderId="1" xfId="1" applyNumberFormat="1" applyFont="1" applyFill="1" applyBorder="1" applyAlignment="1">
      <alignment horizontal="center" vertical="center" shrinkToFit="1"/>
    </xf>
    <xf numFmtId="0" fontId="4" fillId="2" borderId="1" xfId="1" applyFont="1" applyFill="1" applyBorder="1" applyAlignment="1">
      <alignment horizontal="left" vertical="top" shrinkToFit="1"/>
    </xf>
    <xf numFmtId="4" fontId="4" fillId="0" borderId="1" xfId="1" applyNumberFormat="1" applyFont="1" applyFill="1" applyBorder="1" applyAlignment="1">
      <alignment horizontal="center" vertical="center" shrinkToFit="1"/>
    </xf>
    <xf numFmtId="0" fontId="6" fillId="2" borderId="1" xfId="1" applyFont="1" applyFill="1" applyBorder="1" applyAlignment="1">
      <alignment horizontal="center" vertical="center" shrinkToFit="1"/>
    </xf>
    <xf numFmtId="0" fontId="6" fillId="2" borderId="0" xfId="1" applyFont="1" applyFill="1" applyBorder="1" applyAlignment="1"/>
    <xf numFmtId="0" fontId="3" fillId="2" borderId="0" xfId="1" applyFont="1" applyFill="1" applyBorder="1" applyAlignment="1"/>
    <xf numFmtId="0" fontId="3" fillId="2" borderId="0" xfId="1" applyFont="1" applyFill="1" applyBorder="1" applyAlignment="1">
      <alignment wrapText="1"/>
    </xf>
    <xf numFmtId="0" fontId="3" fillId="2" borderId="0" xfId="1" applyFont="1" applyFill="1" applyBorder="1" applyAlignment="1">
      <alignment horizontal="center"/>
    </xf>
    <xf numFmtId="0" fontId="3" fillId="0" borderId="0" xfId="1" applyFont="1" applyFill="1" applyBorder="1" applyAlignment="1">
      <alignment horizontal="center"/>
    </xf>
    <xf numFmtId="49" fontId="6" fillId="2" borderId="0" xfId="1" applyNumberFormat="1" applyFont="1" applyFill="1" applyBorder="1" applyAlignment="1">
      <alignment horizontal="center" vertical="center" wrapText="1" shrinkToFit="1"/>
    </xf>
    <xf numFmtId="0" fontId="3" fillId="2" borderId="1" xfId="1" applyFont="1" applyFill="1" applyBorder="1" applyAlignment="1">
      <alignment horizontal="left" vertical="top" wrapText="1"/>
    </xf>
    <xf numFmtId="0" fontId="9" fillId="0" borderId="0" xfId="0" applyFont="1"/>
    <xf numFmtId="0" fontId="5" fillId="2" borderId="1" xfId="1" applyFont="1" applyFill="1" applyBorder="1" applyAlignment="1">
      <alignment horizontal="left" vertical="top" wrapText="1"/>
    </xf>
    <xf numFmtId="3" fontId="9" fillId="0" borderId="0" xfId="0" applyNumberFormat="1" applyFont="1"/>
    <xf numFmtId="3" fontId="17" fillId="0" borderId="0" xfId="0" applyNumberFormat="1" applyFont="1"/>
    <xf numFmtId="0" fontId="17" fillId="0" borderId="0" xfId="0" applyFont="1"/>
    <xf numFmtId="0" fontId="3" fillId="0" borderId="1" xfId="1" applyFont="1" applyBorder="1"/>
    <xf numFmtId="0" fontId="3" fillId="0" borderId="1" xfId="1" applyFont="1" applyBorder="1" applyAlignment="1">
      <alignment wrapText="1"/>
    </xf>
    <xf numFmtId="0" fontId="3" fillId="0" borderId="1" xfId="1" applyFont="1" applyBorder="1" applyAlignment="1">
      <alignment vertical="center" wrapText="1"/>
    </xf>
    <xf numFmtId="0" fontId="3" fillId="0" borderId="1" xfId="1" applyFont="1" applyFill="1" applyBorder="1" applyAlignment="1">
      <alignment horizontal="left" vertical="top" wrapText="1"/>
    </xf>
    <xf numFmtId="0" fontId="18" fillId="0" borderId="0" xfId="0" applyFont="1" applyFill="1"/>
    <xf numFmtId="0" fontId="5" fillId="0" borderId="1" xfId="1" applyFont="1" applyFill="1" applyBorder="1" applyAlignment="1">
      <alignment horizontal="left" vertical="top" wrapText="1"/>
    </xf>
    <xf numFmtId="0" fontId="3" fillId="0" borderId="1" xfId="1" applyFont="1" applyFill="1" applyBorder="1" applyAlignment="1">
      <alignment vertical="center" wrapText="1"/>
    </xf>
    <xf numFmtId="0" fontId="5" fillId="0" borderId="1" xfId="1" quotePrefix="1" applyFont="1" applyFill="1" applyBorder="1" applyAlignment="1">
      <alignment vertical="center" wrapText="1"/>
    </xf>
    <xf numFmtId="0" fontId="0" fillId="0" borderId="0" xfId="0" quotePrefix="1"/>
    <xf numFmtId="164" fontId="11" fillId="0" borderId="0" xfId="3" applyFont="1" applyAlignment="1">
      <alignment wrapText="1"/>
    </xf>
    <xf numFmtId="164" fontId="11" fillId="0" borderId="0" xfId="3" applyFont="1" applyAlignment="1">
      <alignment vertical="center" wrapText="1"/>
    </xf>
    <xf numFmtId="164" fontId="20" fillId="0" borderId="0" xfId="3" applyFont="1"/>
    <xf numFmtId="0" fontId="9" fillId="0" borderId="0" xfId="0" applyFont="1" applyAlignment="1">
      <alignment horizontal="center" vertical="center"/>
    </xf>
    <xf numFmtId="164" fontId="9" fillId="0" borderId="0" xfId="3" applyFont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165" fontId="21" fillId="0" borderId="0" xfId="0" applyNumberFormat="1" applyFont="1" applyAlignment="1">
      <alignment horizontal="center" vertical="center" wrapText="1"/>
    </xf>
    <xf numFmtId="0" fontId="22" fillId="2" borderId="0" xfId="1" applyFont="1" applyFill="1"/>
    <xf numFmtId="0" fontId="22" fillId="2" borderId="0" xfId="1" applyFont="1" applyFill="1" applyBorder="1"/>
    <xf numFmtId="0" fontId="4" fillId="0" borderId="0" xfId="1" applyFont="1"/>
    <xf numFmtId="0" fontId="9" fillId="0" borderId="0" xfId="0" quotePrefix="1" applyFont="1"/>
    <xf numFmtId="0" fontId="5" fillId="2" borderId="0" xfId="1" applyFont="1" applyFill="1" applyBorder="1" applyAlignment="1"/>
    <xf numFmtId="0" fontId="5" fillId="0" borderId="0" xfId="1" applyFont="1" applyFill="1" applyBorder="1" applyAlignment="1"/>
    <xf numFmtId="49" fontId="5" fillId="2" borderId="1" xfId="1" applyNumberFormat="1" applyFont="1" applyFill="1" applyBorder="1" applyAlignment="1">
      <alignment horizontal="center" vertical="center" wrapText="1" shrinkToFit="1"/>
    </xf>
    <xf numFmtId="0" fontId="9" fillId="0" borderId="0" xfId="0" applyFont="1" applyFill="1"/>
    <xf numFmtId="0" fontId="5" fillId="0" borderId="1" xfId="1" applyFont="1" applyBorder="1" applyAlignment="1">
      <alignment wrapText="1"/>
    </xf>
    <xf numFmtId="3" fontId="0" fillId="0" borderId="0" xfId="0" applyNumberFormat="1"/>
    <xf numFmtId="4" fontId="3" fillId="2" borderId="0" xfId="1" applyNumberFormat="1" applyFont="1" applyFill="1" applyBorder="1" applyAlignment="1">
      <alignment horizontal="center"/>
    </xf>
    <xf numFmtId="4" fontId="5" fillId="2" borderId="0" xfId="1" applyNumberFormat="1" applyFont="1" applyFill="1" applyBorder="1" applyAlignment="1">
      <alignment horizontal="center"/>
    </xf>
    <xf numFmtId="4" fontId="5" fillId="2" borderId="1" xfId="2" applyNumberFormat="1" applyFont="1" applyFill="1" applyBorder="1" applyAlignment="1" applyProtection="1">
      <alignment horizontal="right" shrinkToFit="1"/>
      <protection locked="0"/>
    </xf>
    <xf numFmtId="4" fontId="3" fillId="0" borderId="1" xfId="1" applyNumberFormat="1" applyFont="1" applyFill="1" applyBorder="1" applyAlignment="1" applyProtection="1">
      <alignment horizontal="right" shrinkToFit="1"/>
      <protection locked="0"/>
    </xf>
    <xf numFmtId="4" fontId="5" fillId="0" borderId="1" xfId="1" applyNumberFormat="1" applyFont="1" applyFill="1" applyBorder="1" applyAlignment="1" applyProtection="1">
      <alignment horizontal="right" shrinkToFit="1"/>
      <protection locked="0"/>
    </xf>
    <xf numFmtId="4" fontId="9" fillId="0" borderId="0" xfId="0" applyNumberFormat="1" applyFont="1"/>
    <xf numFmtId="49" fontId="5" fillId="2" borderId="1" xfId="1" applyNumberFormat="1" applyFont="1" applyFill="1" applyBorder="1" applyAlignment="1">
      <alignment horizontal="center" vertical="center" wrapText="1" shrinkToFit="1"/>
    </xf>
    <xf numFmtId="49" fontId="4" fillId="0" borderId="1" xfId="0" applyNumberFormat="1" applyFont="1" applyBorder="1" applyAlignment="1">
      <alignment horizontal="left" vertical="top"/>
    </xf>
    <xf numFmtId="0" fontId="4" fillId="0" borderId="1" xfId="0" applyNumberFormat="1" applyFont="1" applyBorder="1" applyAlignment="1">
      <alignment vertical="top" wrapText="1"/>
    </xf>
    <xf numFmtId="49" fontId="6" fillId="0" borderId="1" xfId="0" applyNumberFormat="1" applyFont="1" applyBorder="1" applyAlignment="1">
      <alignment horizontal="left" vertical="top"/>
    </xf>
    <xf numFmtId="0" fontId="6" fillId="0" borderId="1" xfId="0" applyNumberFormat="1" applyFont="1" applyBorder="1" applyAlignment="1">
      <alignment vertical="top" wrapText="1"/>
    </xf>
    <xf numFmtId="0" fontId="2" fillId="0" borderId="0" xfId="1"/>
    <xf numFmtId="0" fontId="2" fillId="0" borderId="0" xfId="1" applyAlignment="1">
      <alignment horizontal="left" vertical="top"/>
    </xf>
    <xf numFmtId="0" fontId="6" fillId="0" borderId="0" xfId="1" applyFont="1" applyAlignment="1">
      <alignment horizontal="left" vertical="top"/>
    </xf>
    <xf numFmtId="49" fontId="4" fillId="0" borderId="0" xfId="1" applyNumberFormat="1" applyFont="1" applyAlignment="1">
      <alignment horizontal="center" vertical="top" wrapText="1"/>
    </xf>
    <xf numFmtId="49" fontId="4" fillId="0" borderId="0" xfId="1" applyNumberFormat="1" applyFont="1" applyAlignment="1">
      <alignment horizontal="left" vertical="top" wrapText="1"/>
    </xf>
    <xf numFmtId="0" fontId="24" fillId="0" borderId="14" xfId="1" applyFont="1" applyBorder="1" applyAlignment="1">
      <alignment horizontal="center" vertical="center" wrapText="1"/>
    </xf>
    <xf numFmtId="49" fontId="6" fillId="0" borderId="14" xfId="1" applyNumberFormat="1" applyFont="1" applyBorder="1" applyAlignment="1">
      <alignment horizontal="center" vertical="center" wrapText="1"/>
    </xf>
    <xf numFmtId="49" fontId="6" fillId="0" borderId="14" xfId="1" applyNumberFormat="1" applyFont="1" applyBorder="1" applyAlignment="1">
      <alignment horizontal="right" vertical="top"/>
    </xf>
    <xf numFmtId="49" fontId="6" fillId="0" borderId="21" xfId="1" applyNumberFormat="1" applyFont="1" applyBorder="1" applyAlignment="1">
      <alignment vertical="top"/>
    </xf>
    <xf numFmtId="49" fontId="6" fillId="0" borderId="22" xfId="1" applyNumberFormat="1" applyFont="1" applyBorder="1" applyAlignment="1">
      <alignment horizontal="right" vertical="top"/>
    </xf>
    <xf numFmtId="49" fontId="6" fillId="0" borderId="0" xfId="1" applyNumberFormat="1" applyFont="1" applyBorder="1" applyAlignment="1">
      <alignment vertical="top"/>
    </xf>
    <xf numFmtId="0" fontId="6" fillId="0" borderId="25" xfId="1" applyFont="1" applyBorder="1" applyAlignment="1">
      <alignment vertical="top"/>
    </xf>
    <xf numFmtId="0" fontId="25" fillId="4" borderId="8" xfId="1" applyFont="1" applyFill="1" applyBorder="1" applyAlignment="1">
      <alignment vertical="top" wrapText="1"/>
    </xf>
    <xf numFmtId="0" fontId="25" fillId="0" borderId="8" xfId="1" applyFont="1" applyFill="1" applyBorder="1" applyAlignment="1">
      <alignment vertical="top" wrapText="1"/>
    </xf>
    <xf numFmtId="0" fontId="2" fillId="0" borderId="0" xfId="1" applyFill="1"/>
    <xf numFmtId="49" fontId="6" fillId="0" borderId="8" xfId="1" applyNumberFormat="1" applyFont="1" applyFill="1" applyBorder="1" applyAlignment="1">
      <alignment vertical="top"/>
    </xf>
    <xf numFmtId="0" fontId="6" fillId="0" borderId="28" xfId="1" applyFont="1" applyBorder="1" applyAlignment="1">
      <alignment vertical="top"/>
    </xf>
    <xf numFmtId="0" fontId="6" fillId="0" borderId="29" xfId="1" applyFont="1" applyFill="1" applyBorder="1" applyAlignment="1">
      <alignment vertical="top"/>
    </xf>
    <xf numFmtId="49" fontId="6" fillId="0" borderId="29" xfId="1" applyNumberFormat="1" applyFont="1" applyFill="1" applyBorder="1" applyAlignment="1">
      <alignment horizontal="left" vertical="top" wrapText="1"/>
    </xf>
    <xf numFmtId="0" fontId="6" fillId="0" borderId="25" xfId="1" applyFont="1" applyFill="1" applyBorder="1" applyAlignment="1">
      <alignment vertical="top"/>
    </xf>
    <xf numFmtId="49" fontId="6" fillId="0" borderId="25" xfId="1" applyNumberFormat="1" applyFont="1" applyFill="1" applyBorder="1" applyAlignment="1">
      <alignment vertical="top" wrapText="1"/>
    </xf>
    <xf numFmtId="49" fontId="6" fillId="0" borderId="25" xfId="1" applyNumberFormat="1" applyFont="1" applyFill="1" applyBorder="1" applyAlignment="1">
      <alignment horizontal="left" vertical="top" wrapText="1"/>
    </xf>
    <xf numFmtId="49" fontId="6" fillId="0" borderId="25" xfId="1" applyNumberFormat="1" applyFont="1" applyBorder="1" applyAlignment="1">
      <alignment horizontal="left" vertical="top" wrapText="1"/>
    </xf>
    <xf numFmtId="0" fontId="6" fillId="2" borderId="25" xfId="1" applyFont="1" applyFill="1" applyBorder="1" applyAlignment="1">
      <alignment horizontal="left" vertical="top" shrinkToFit="1"/>
    </xf>
    <xf numFmtId="0" fontId="2" fillId="0" borderId="0" xfId="1" applyAlignment="1">
      <alignment vertical="top"/>
    </xf>
    <xf numFmtId="0" fontId="6" fillId="0" borderId="22" xfId="1" applyFont="1" applyFill="1" applyBorder="1" applyAlignment="1">
      <alignment vertical="top"/>
    </xf>
    <xf numFmtId="49" fontId="6" fillId="0" borderId="22" xfId="1" applyNumberFormat="1" applyFont="1" applyFill="1" applyBorder="1" applyAlignment="1">
      <alignment horizontal="left" vertical="top" wrapText="1"/>
    </xf>
    <xf numFmtId="0" fontId="6" fillId="0" borderId="34" xfId="1" applyFont="1" applyFill="1" applyBorder="1" applyAlignment="1">
      <alignment vertical="top"/>
    </xf>
    <xf numFmtId="49" fontId="6" fillId="0" borderId="9" xfId="1" applyNumberFormat="1" applyFont="1" applyFill="1" applyBorder="1" applyAlignment="1">
      <alignment horizontal="right" vertical="top"/>
    </xf>
    <xf numFmtId="0" fontId="6" fillId="0" borderId="34" xfId="1" applyFont="1" applyBorder="1" applyAlignment="1">
      <alignment vertical="top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165" fontId="1" fillId="0" borderId="0" xfId="0" applyNumberFormat="1" applyFont="1" applyAlignment="1">
      <alignment horizontal="justify" vertical="center" wrapText="1"/>
    </xf>
    <xf numFmtId="165" fontId="11" fillId="0" borderId="0" xfId="0" applyNumberFormat="1" applyFont="1" applyAlignment="1">
      <alignment horizontal="left" wrapText="1"/>
    </xf>
    <xf numFmtId="165" fontId="7" fillId="0" borderId="0" xfId="0" applyNumberFormat="1" applyFont="1" applyAlignment="1">
      <alignment horizontal="justify" vertical="center" wrapText="1"/>
    </xf>
    <xf numFmtId="165" fontId="7" fillId="0" borderId="0" xfId="0" applyNumberFormat="1" applyFont="1" applyAlignment="1">
      <alignment horizontal="left" vertical="center" wrapText="1"/>
    </xf>
    <xf numFmtId="0" fontId="6" fillId="0" borderId="23" xfId="1" applyNumberFormat="1" applyFont="1" applyFill="1" applyBorder="1" applyAlignment="1">
      <alignment horizontal="left" vertical="top" wrapText="1"/>
    </xf>
    <xf numFmtId="0" fontId="6" fillId="0" borderId="1" xfId="1" applyNumberFormat="1" applyFont="1" applyFill="1" applyBorder="1" applyAlignment="1">
      <alignment horizontal="left" vertical="top" wrapText="1"/>
    </xf>
    <xf numFmtId="0" fontId="6" fillId="0" borderId="24" xfId="1" applyNumberFormat="1" applyFont="1" applyFill="1" applyBorder="1" applyAlignment="1">
      <alignment horizontal="left" vertical="top" wrapText="1"/>
    </xf>
    <xf numFmtId="0" fontId="6" fillId="0" borderId="0" xfId="1" applyFont="1" applyAlignment="1">
      <alignment horizontal="left" vertical="top" wrapText="1"/>
    </xf>
    <xf numFmtId="49" fontId="4" fillId="0" borderId="0" xfId="1" applyNumberFormat="1" applyFont="1" applyAlignment="1">
      <alignment horizontal="center" vertical="top" wrapText="1"/>
    </xf>
    <xf numFmtId="0" fontId="6" fillId="0" borderId="9" xfId="1" applyFont="1" applyBorder="1" applyAlignment="1">
      <alignment horizontal="center" vertical="center" wrapText="1"/>
    </xf>
    <xf numFmtId="0" fontId="6" fillId="0" borderId="10" xfId="1" applyFont="1" applyBorder="1" applyAlignment="1">
      <alignment horizontal="center" vertical="center" wrapText="1"/>
    </xf>
    <xf numFmtId="49" fontId="6" fillId="0" borderId="11" xfId="1" applyNumberFormat="1" applyFont="1" applyBorder="1" applyAlignment="1">
      <alignment horizontal="center" vertical="center" wrapText="1"/>
    </xf>
    <xf numFmtId="0" fontId="6" fillId="0" borderId="12" xfId="1" applyFont="1" applyBorder="1" applyAlignment="1">
      <alignment horizontal="center" vertical="center" wrapText="1"/>
    </xf>
    <xf numFmtId="0" fontId="6" fillId="0" borderId="13" xfId="1" applyFont="1" applyBorder="1" applyAlignment="1">
      <alignment horizontal="center" vertical="center" wrapText="1"/>
    </xf>
    <xf numFmtId="0" fontId="6" fillId="0" borderId="15" xfId="1" applyFont="1" applyBorder="1" applyAlignment="1">
      <alignment horizontal="center" vertical="center" wrapText="1"/>
    </xf>
    <xf numFmtId="0" fontId="6" fillId="0" borderId="16" xfId="1" applyFont="1" applyBorder="1" applyAlignment="1">
      <alignment horizontal="center" vertical="center" wrapText="1"/>
    </xf>
    <xf numFmtId="0" fontId="6" fillId="0" borderId="17" xfId="1" applyFont="1" applyBorder="1" applyAlignment="1">
      <alignment horizontal="center" vertical="center" wrapText="1"/>
    </xf>
    <xf numFmtId="0" fontId="4" fillId="0" borderId="18" xfId="1" applyFont="1" applyBorder="1" applyAlignment="1">
      <alignment horizontal="center" vertical="center" wrapText="1"/>
    </xf>
    <xf numFmtId="0" fontId="4" fillId="0" borderId="19" xfId="1" applyFont="1" applyBorder="1" applyAlignment="1">
      <alignment horizontal="center" vertical="center"/>
    </xf>
    <xf numFmtId="0" fontId="4" fillId="0" borderId="20" xfId="1" applyFont="1" applyBorder="1" applyAlignment="1">
      <alignment horizontal="center" vertical="center"/>
    </xf>
    <xf numFmtId="0" fontId="6" fillId="0" borderId="11" xfId="1" applyNumberFormat="1" applyFont="1" applyBorder="1" applyAlignment="1">
      <alignment horizontal="left" vertical="top" wrapText="1"/>
    </xf>
    <xf numFmtId="0" fontId="6" fillId="0" borderId="12" xfId="1" applyNumberFormat="1" applyFont="1" applyBorder="1" applyAlignment="1">
      <alignment horizontal="left" vertical="top" wrapText="1"/>
    </xf>
    <xf numFmtId="0" fontId="6" fillId="0" borderId="13" xfId="1" applyNumberFormat="1" applyFont="1" applyBorder="1" applyAlignment="1">
      <alignment horizontal="left" vertical="top" wrapText="1"/>
    </xf>
    <xf numFmtId="0" fontId="6" fillId="0" borderId="23" xfId="1" applyNumberFormat="1" applyFont="1" applyBorder="1" applyAlignment="1">
      <alignment horizontal="left" vertical="top" wrapText="1"/>
    </xf>
    <xf numFmtId="0" fontId="6" fillId="0" borderId="1" xfId="1" applyNumberFormat="1" applyFont="1" applyBorder="1" applyAlignment="1">
      <alignment horizontal="left" vertical="top" wrapText="1"/>
    </xf>
    <xf numFmtId="0" fontId="6" fillId="0" borderId="24" xfId="1" applyNumberFormat="1" applyFont="1" applyBorder="1" applyAlignment="1">
      <alignment horizontal="left" vertical="top" wrapText="1"/>
    </xf>
    <xf numFmtId="0" fontId="6" fillId="0" borderId="26" xfId="1" applyFont="1" applyBorder="1" applyAlignment="1">
      <alignment horizontal="left" vertical="top" wrapText="1"/>
    </xf>
    <xf numFmtId="0" fontId="6" fillId="0" borderId="2" xfId="1" applyFont="1" applyBorder="1" applyAlignment="1">
      <alignment horizontal="left" vertical="top" wrapText="1"/>
    </xf>
    <xf numFmtId="0" fontId="6" fillId="0" borderId="27" xfId="1" applyFont="1" applyBorder="1" applyAlignment="1">
      <alignment horizontal="left" vertical="top" wrapText="1"/>
    </xf>
    <xf numFmtId="0" fontId="6" fillId="0" borderId="23" xfId="1" applyFont="1" applyFill="1" applyBorder="1" applyAlignment="1">
      <alignment horizontal="left" vertical="top" wrapText="1"/>
    </xf>
    <xf numFmtId="0" fontId="6" fillId="0" borderId="1" xfId="1" applyFont="1" applyFill="1" applyBorder="1" applyAlignment="1">
      <alignment horizontal="left" vertical="top" wrapText="1"/>
    </xf>
    <xf numFmtId="0" fontId="6" fillId="0" borderId="24" xfId="1" applyFont="1" applyFill="1" applyBorder="1" applyAlignment="1">
      <alignment horizontal="left" vertical="top" wrapText="1"/>
    </xf>
    <xf numFmtId="0" fontId="4" fillId="0" borderId="18" xfId="1" applyFont="1" applyBorder="1" applyAlignment="1">
      <alignment horizontal="center" vertical="center"/>
    </xf>
    <xf numFmtId="0" fontId="6" fillId="0" borderId="15" xfId="1" applyNumberFormat="1" applyFont="1" applyBorder="1" applyAlignment="1">
      <alignment horizontal="left" vertical="top" wrapText="1"/>
    </xf>
    <xf numFmtId="0" fontId="6" fillId="0" borderId="16" xfId="1" applyNumberFormat="1" applyFont="1" applyBorder="1" applyAlignment="1">
      <alignment horizontal="left" vertical="top" wrapText="1"/>
    </xf>
    <xf numFmtId="0" fontId="6" fillId="0" borderId="17" xfId="1" applyNumberFormat="1" applyFont="1" applyBorder="1" applyAlignment="1">
      <alignment horizontal="left" vertical="top" wrapText="1"/>
    </xf>
    <xf numFmtId="49" fontId="4" fillId="0" borderId="18" xfId="1" applyNumberFormat="1" applyFont="1" applyFill="1" applyBorder="1" applyAlignment="1">
      <alignment horizontal="center" vertical="top" wrapText="1"/>
    </xf>
    <xf numFmtId="49" fontId="4" fillId="0" borderId="19" xfId="1" applyNumberFormat="1" applyFont="1" applyFill="1" applyBorder="1" applyAlignment="1">
      <alignment horizontal="center" vertical="top" wrapText="1"/>
    </xf>
    <xf numFmtId="49" fontId="4" fillId="0" borderId="20" xfId="1" applyNumberFormat="1" applyFont="1" applyFill="1" applyBorder="1" applyAlignment="1">
      <alignment horizontal="center" vertical="top" wrapText="1"/>
    </xf>
    <xf numFmtId="0" fontId="6" fillId="0" borderId="9" xfId="1" applyFont="1" applyBorder="1" applyAlignment="1">
      <alignment horizontal="left" vertical="top" wrapText="1"/>
    </xf>
    <xf numFmtId="0" fontId="6" fillId="0" borderId="35" xfId="1" applyFont="1" applyBorder="1" applyAlignment="1">
      <alignment horizontal="left" vertical="top" wrapText="1"/>
    </xf>
    <xf numFmtId="0" fontId="6" fillId="0" borderId="10" xfId="1" applyFont="1" applyBorder="1" applyAlignment="1">
      <alignment horizontal="left" vertical="top" wrapText="1"/>
    </xf>
    <xf numFmtId="49" fontId="6" fillId="0" borderId="0" xfId="1" applyNumberFormat="1" applyFont="1" applyFill="1" applyBorder="1" applyAlignment="1">
      <alignment horizontal="left" vertical="top" wrapText="1"/>
    </xf>
    <xf numFmtId="0" fontId="4" fillId="0" borderId="0" xfId="1" applyFont="1" applyAlignment="1">
      <alignment horizontal="left" vertical="top" wrapText="1"/>
    </xf>
    <xf numFmtId="49" fontId="6" fillId="0" borderId="23" xfId="1" applyNumberFormat="1" applyFont="1" applyFill="1" applyBorder="1" applyAlignment="1">
      <alignment horizontal="left" vertical="top" wrapText="1"/>
    </xf>
    <xf numFmtId="49" fontId="6" fillId="0" borderId="1" xfId="1" applyNumberFormat="1" applyFont="1" applyFill="1" applyBorder="1" applyAlignment="1">
      <alignment horizontal="left" vertical="top" wrapText="1"/>
    </xf>
    <xf numFmtId="49" fontId="6" fillId="0" borderId="24" xfId="1" applyNumberFormat="1" applyFont="1" applyFill="1" applyBorder="1" applyAlignment="1">
      <alignment horizontal="left" vertical="top" wrapText="1"/>
    </xf>
    <xf numFmtId="0" fontId="6" fillId="0" borderId="23" xfId="1" applyFont="1" applyBorder="1" applyAlignment="1">
      <alignment horizontal="left" vertical="top" wrapText="1"/>
    </xf>
    <xf numFmtId="0" fontId="6" fillId="0" borderId="1" xfId="1" applyFont="1" applyBorder="1" applyAlignment="1">
      <alignment horizontal="left" vertical="top" wrapText="1"/>
    </xf>
    <xf numFmtId="0" fontId="6" fillId="0" borderId="24" xfId="1" applyFont="1" applyBorder="1" applyAlignment="1">
      <alignment horizontal="left" vertical="top" wrapText="1"/>
    </xf>
    <xf numFmtId="49" fontId="6" fillId="0" borderId="26" xfId="1" applyNumberFormat="1" applyFont="1" applyFill="1" applyBorder="1" applyAlignment="1">
      <alignment horizontal="left" vertical="top" wrapText="1"/>
    </xf>
    <xf numFmtId="49" fontId="6" fillId="0" borderId="2" xfId="1" applyNumberFormat="1" applyFont="1" applyFill="1" applyBorder="1" applyAlignment="1">
      <alignment horizontal="left" vertical="top" wrapText="1"/>
    </xf>
    <xf numFmtId="49" fontId="6" fillId="0" borderId="27" xfId="1" applyNumberFormat="1" applyFont="1" applyFill="1" applyBorder="1" applyAlignment="1">
      <alignment horizontal="left" vertical="top" wrapText="1"/>
    </xf>
    <xf numFmtId="0" fontId="6" fillId="0" borderId="32" xfId="1" applyNumberFormat="1" applyFont="1" applyFill="1" applyBorder="1" applyAlignment="1">
      <alignment horizontal="left" vertical="top" wrapText="1"/>
    </xf>
    <xf numFmtId="0" fontId="6" fillId="0" borderId="4" xfId="1" applyNumberFormat="1" applyFont="1" applyFill="1" applyBorder="1" applyAlignment="1">
      <alignment horizontal="left" vertical="top" wrapText="1"/>
    </xf>
    <xf numFmtId="0" fontId="6" fillId="0" borderId="33" xfId="1" applyNumberFormat="1" applyFont="1" applyFill="1" applyBorder="1" applyAlignment="1">
      <alignment horizontal="left" vertical="top" wrapText="1"/>
    </xf>
    <xf numFmtId="49" fontId="6" fillId="0" borderId="30" xfId="1" applyNumberFormat="1" applyFont="1" applyFill="1" applyBorder="1" applyAlignment="1">
      <alignment horizontal="left" vertical="top" wrapText="1"/>
    </xf>
    <xf numFmtId="49" fontId="6" fillId="0" borderId="8" xfId="1" applyNumberFormat="1" applyFont="1" applyFill="1" applyBorder="1" applyAlignment="1">
      <alignment horizontal="left" vertical="top" wrapText="1"/>
    </xf>
    <xf numFmtId="49" fontId="6" fillId="0" borderId="31" xfId="1" applyNumberFormat="1" applyFont="1" applyFill="1" applyBorder="1" applyAlignment="1">
      <alignment horizontal="left" vertical="top" wrapText="1"/>
    </xf>
    <xf numFmtId="0" fontId="15" fillId="2" borderId="0" xfId="1" applyFont="1" applyFill="1" applyAlignment="1">
      <alignment horizontal="left" vertical="center" wrapText="1"/>
    </xf>
    <xf numFmtId="0" fontId="4" fillId="0" borderId="6" xfId="1" applyFont="1" applyBorder="1" applyAlignment="1">
      <alignment horizontal="right"/>
    </xf>
    <xf numFmtId="0" fontId="4" fillId="0" borderId="7" xfId="1" applyFont="1" applyBorder="1" applyAlignment="1">
      <alignment horizontal="right"/>
    </xf>
    <xf numFmtId="0" fontId="10" fillId="2" borderId="0" xfId="1" applyFont="1" applyFill="1" applyAlignment="1">
      <alignment horizontal="center" vertical="center" wrapText="1"/>
    </xf>
    <xf numFmtId="0" fontId="6" fillId="2" borderId="0" xfId="1" applyFont="1" applyFill="1" applyAlignment="1">
      <alignment horizontal="center"/>
    </xf>
    <xf numFmtId="49" fontId="6" fillId="2" borderId="1" xfId="1" applyNumberFormat="1" applyFont="1" applyFill="1" applyBorder="1" applyAlignment="1">
      <alignment horizontal="center" vertical="center" wrapText="1" shrinkToFit="1"/>
    </xf>
    <xf numFmtId="0" fontId="6" fillId="2" borderId="4" xfId="1" applyFont="1" applyFill="1" applyBorder="1" applyAlignment="1">
      <alignment horizontal="center" vertical="center" wrapText="1"/>
    </xf>
    <xf numFmtId="0" fontId="2" fillId="0" borderId="3" xfId="1" applyBorder="1" applyAlignment="1">
      <alignment horizontal="center" vertical="center" wrapText="1"/>
    </xf>
    <xf numFmtId="0" fontId="2" fillId="0" borderId="2" xfId="1" applyBorder="1" applyAlignment="1">
      <alignment horizontal="center" vertical="center" wrapText="1"/>
    </xf>
    <xf numFmtId="0" fontId="10" fillId="2" borderId="0" xfId="1" applyFont="1" applyFill="1" applyAlignment="1">
      <alignment horizontal="left" vertical="center" wrapText="1"/>
    </xf>
    <xf numFmtId="0" fontId="10" fillId="2" borderId="0" xfId="1" applyFont="1" applyFill="1" applyAlignment="1">
      <alignment horizontal="left" wrapText="1"/>
    </xf>
    <xf numFmtId="0" fontId="6" fillId="2" borderId="0" xfId="1" applyFont="1" applyFill="1" applyAlignment="1">
      <alignment horizontal="left" vertical="center" wrapText="1"/>
    </xf>
    <xf numFmtId="0" fontId="6" fillId="2" borderId="0" xfId="1" applyFont="1" applyFill="1" applyAlignment="1">
      <alignment horizontal="left" wrapText="1"/>
    </xf>
    <xf numFmtId="0" fontId="3" fillId="2" borderId="0" xfId="1" applyFont="1" applyFill="1" applyBorder="1" applyAlignment="1">
      <alignment horizontal="center" wrapText="1"/>
    </xf>
    <xf numFmtId="0" fontId="5" fillId="2" borderId="1" xfId="3" applyNumberFormat="1" applyFont="1" applyFill="1" applyBorder="1" applyAlignment="1">
      <alignment horizontal="center" vertical="center" wrapText="1"/>
    </xf>
    <xf numFmtId="0" fontId="23" fillId="0" borderId="1" xfId="3" applyNumberFormat="1" applyFont="1" applyBorder="1" applyAlignment="1">
      <alignment horizontal="center" vertical="center" wrapText="1"/>
    </xf>
    <xf numFmtId="0" fontId="3" fillId="2" borderId="6" xfId="1" applyFont="1" applyFill="1" applyBorder="1" applyAlignment="1">
      <alignment horizontal="right" vertical="top" wrapText="1"/>
    </xf>
    <xf numFmtId="0" fontId="3" fillId="2" borderId="8" xfId="1" applyFont="1" applyFill="1" applyBorder="1" applyAlignment="1">
      <alignment horizontal="right" vertical="top" wrapText="1"/>
    </xf>
    <xf numFmtId="0" fontId="3" fillId="2" borderId="7" xfId="1" applyFont="1" applyFill="1" applyBorder="1" applyAlignment="1">
      <alignment horizontal="right" vertical="top" wrapText="1"/>
    </xf>
    <xf numFmtId="49" fontId="5" fillId="2" borderId="1" xfId="1" applyNumberFormat="1" applyFont="1" applyFill="1" applyBorder="1" applyAlignment="1">
      <alignment horizontal="center" vertical="center" wrapText="1" shrinkToFit="1"/>
    </xf>
    <xf numFmtId="0" fontId="9" fillId="0" borderId="1" xfId="0" applyFont="1" applyBorder="1" applyAlignment="1">
      <alignment horizontal="center" vertical="center" wrapText="1" shrinkToFit="1"/>
    </xf>
    <xf numFmtId="0" fontId="5" fillId="2" borderId="1" xfId="1" applyFont="1" applyFill="1" applyBorder="1" applyAlignment="1">
      <alignment horizontal="center" vertical="center" shrinkToFit="1"/>
    </xf>
    <xf numFmtId="0" fontId="5" fillId="0" borderId="1" xfId="1" applyFont="1" applyFill="1" applyBorder="1" applyAlignment="1">
      <alignment horizontal="center" vertical="center" shrinkToFit="1"/>
    </xf>
  </cellXfs>
  <cellStyles count="4">
    <cellStyle name="Обычный" xfId="0" builtinId="0"/>
    <cellStyle name="Обычный 2" xfId="1"/>
    <cellStyle name="Финансовый" xfId="3" builtinId="3"/>
    <cellStyle name="Финансов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6"/>
  <sheetViews>
    <sheetView tabSelected="1" zoomScaleNormal="100" zoomScaleSheetLayoutView="100" workbookViewId="0">
      <selection activeCell="A12" sqref="A12:B12"/>
    </sheetView>
  </sheetViews>
  <sheetFormatPr defaultRowHeight="18.75" x14ac:dyDescent="0.3"/>
  <cols>
    <col min="1" max="1" width="52.5703125" customWidth="1"/>
    <col min="2" max="2" width="46.7109375" customWidth="1"/>
    <col min="3" max="4" width="1.85546875" customWidth="1"/>
    <col min="5" max="5" width="21.7109375" style="87" customWidth="1"/>
    <col min="6" max="6" width="11.5703125" customWidth="1"/>
    <col min="8" max="8" width="25.140625" style="86" customWidth="1"/>
  </cols>
  <sheetData>
    <row r="1" spans="1:6" x14ac:dyDescent="0.3">
      <c r="A1" s="142" t="s">
        <v>98</v>
      </c>
      <c r="B1" s="142"/>
    </row>
    <row r="2" spans="1:6" x14ac:dyDescent="0.3">
      <c r="A2" s="142" t="s">
        <v>256</v>
      </c>
      <c r="B2" s="142"/>
    </row>
    <row r="3" spans="1:6" ht="23.25" customHeight="1" x14ac:dyDescent="0.3">
      <c r="A3" s="142" t="s">
        <v>143</v>
      </c>
      <c r="B3" s="142"/>
    </row>
    <row r="4" spans="1:6" ht="20.25" customHeight="1" x14ac:dyDescent="0.3">
      <c r="A4" s="142" t="s">
        <v>144</v>
      </c>
      <c r="B4" s="142"/>
    </row>
    <row r="5" spans="1:6" ht="19.5" customHeight="1" x14ac:dyDescent="0.3"/>
    <row r="6" spans="1:6" ht="33.75" customHeight="1" x14ac:dyDescent="0.3">
      <c r="A6" s="143" t="s">
        <v>147</v>
      </c>
      <c r="B6" s="143"/>
    </row>
    <row r="7" spans="1:6" ht="16.5" customHeight="1" x14ac:dyDescent="0.3">
      <c r="A7" s="11"/>
    </row>
    <row r="8" spans="1:6" ht="18" customHeight="1" x14ac:dyDescent="0.3">
      <c r="A8" s="24" t="s">
        <v>331</v>
      </c>
    </row>
    <row r="9" spans="1:6" ht="19.5" customHeight="1" x14ac:dyDescent="0.3">
      <c r="A9" s="24" t="s">
        <v>149</v>
      </c>
    </row>
    <row r="10" spans="1:6" ht="112.5" x14ac:dyDescent="0.3">
      <c r="A10" s="23" t="s">
        <v>277</v>
      </c>
    </row>
    <row r="11" spans="1:6" ht="7.5" customHeight="1" x14ac:dyDescent="0.3">
      <c r="A11" s="21"/>
    </row>
    <row r="12" spans="1:6" ht="134.25" customHeight="1" x14ac:dyDescent="0.3">
      <c r="A12" s="144" t="s">
        <v>424</v>
      </c>
      <c r="B12" s="144"/>
    </row>
    <row r="13" spans="1:6" x14ac:dyDescent="0.3">
      <c r="A13" s="12" t="s">
        <v>0</v>
      </c>
    </row>
    <row r="14" spans="1:6" ht="63.75" customHeight="1" x14ac:dyDescent="0.3">
      <c r="A14" s="146" t="s">
        <v>278</v>
      </c>
      <c r="B14" s="146"/>
    </row>
    <row r="15" spans="1:6" ht="18.75" customHeight="1" x14ac:dyDescent="0.3">
      <c r="A15" s="147" t="s">
        <v>138</v>
      </c>
      <c r="B15" s="147"/>
    </row>
    <row r="16" spans="1:6" ht="18.75" customHeight="1" x14ac:dyDescent="0.3">
      <c r="A16" s="147" t="s">
        <v>334</v>
      </c>
      <c r="B16" s="147"/>
      <c r="E16" s="88"/>
      <c r="F16" s="83"/>
    </row>
    <row r="17" spans="1:11" ht="18.75" customHeight="1" x14ac:dyDescent="0.3">
      <c r="A17" s="146" t="s">
        <v>137</v>
      </c>
      <c r="B17" s="146"/>
      <c r="E17" s="88"/>
    </row>
    <row r="18" spans="1:11" ht="39" customHeight="1" x14ac:dyDescent="0.3">
      <c r="A18" s="147" t="s">
        <v>335</v>
      </c>
      <c r="B18" s="147"/>
      <c r="E18" s="88"/>
      <c r="F18" s="83"/>
    </row>
    <row r="19" spans="1:11" hidden="1" x14ac:dyDescent="0.3">
      <c r="A19" s="146"/>
      <c r="B19" s="146"/>
    </row>
    <row r="20" spans="1:11" hidden="1" x14ac:dyDescent="0.3">
      <c r="A20" s="146"/>
      <c r="B20" s="146"/>
    </row>
    <row r="21" spans="1:11" hidden="1" x14ac:dyDescent="0.3">
      <c r="A21" s="146"/>
      <c r="B21" s="146"/>
    </row>
    <row r="22" spans="1:11" ht="36.75" customHeight="1" x14ac:dyDescent="0.3">
      <c r="A22" s="147" t="s">
        <v>338</v>
      </c>
      <c r="B22" s="147"/>
    </row>
    <row r="23" spans="1:11" ht="27" customHeight="1" x14ac:dyDescent="0.3">
      <c r="A23" s="146" t="s">
        <v>336</v>
      </c>
      <c r="B23" s="146"/>
    </row>
    <row r="24" spans="1:11" ht="29.25" customHeight="1" x14ac:dyDescent="0.3">
      <c r="A24" s="146" t="s">
        <v>337</v>
      </c>
      <c r="B24" s="146"/>
    </row>
    <row r="25" spans="1:11" hidden="1" x14ac:dyDescent="0.3">
      <c r="A25" s="146"/>
      <c r="B25" s="146"/>
    </row>
    <row r="26" spans="1:11" hidden="1" x14ac:dyDescent="0.3">
      <c r="A26" s="146"/>
      <c r="B26" s="146"/>
    </row>
    <row r="27" spans="1:11" hidden="1" x14ac:dyDescent="0.3">
      <c r="A27" s="147"/>
      <c r="B27" s="147"/>
    </row>
    <row r="28" spans="1:11" x14ac:dyDescent="0.3">
      <c r="A28" s="146" t="s">
        <v>79</v>
      </c>
      <c r="B28" s="146"/>
      <c r="C28" s="20"/>
      <c r="D28" s="20"/>
      <c r="E28" s="89"/>
      <c r="F28" s="20"/>
      <c r="G28" s="20"/>
      <c r="H28" s="84"/>
      <c r="I28" s="20"/>
      <c r="J28" s="20"/>
      <c r="K28" s="20"/>
    </row>
    <row r="29" spans="1:11" ht="35.25" customHeight="1" x14ac:dyDescent="0.25">
      <c r="A29" s="146" t="s">
        <v>99</v>
      </c>
      <c r="B29" s="146"/>
      <c r="C29" s="19"/>
      <c r="D29" s="19"/>
      <c r="E29" s="90"/>
      <c r="F29" s="19"/>
      <c r="G29" s="19"/>
      <c r="H29" s="85"/>
      <c r="I29" s="19"/>
      <c r="J29" s="19"/>
      <c r="K29" s="19"/>
    </row>
    <row r="30" spans="1:11" ht="15.75" customHeight="1" x14ac:dyDescent="0.3">
      <c r="A30" s="22"/>
      <c r="B30" s="22"/>
    </row>
    <row r="31" spans="1:11" ht="38.25" customHeight="1" x14ac:dyDescent="0.3">
      <c r="A31" s="145" t="s">
        <v>279</v>
      </c>
      <c r="B31" s="145"/>
    </row>
    <row r="36" spans="1:1" x14ac:dyDescent="0.3">
      <c r="A36" t="s">
        <v>101</v>
      </c>
    </row>
  </sheetData>
  <customSheetViews>
    <customSheetView guid="{17BFC29D-51AB-4CA7-ADBA-6ABDCF828448}" showPageBreaks="1" printArea="1" hiddenRows="1" view="pageBreakPreview" topLeftCell="A10">
      <selection activeCell="A12" sqref="A12"/>
      <pageMargins left="1.1023622047244095" right="0.70866141732283472" top="0.74803149606299213" bottom="0.74803149606299213" header="0.31496062992125984" footer="0.31496062992125984"/>
      <pageSetup paperSize="9" scale="88" orientation="portrait" r:id="rId1"/>
    </customSheetView>
  </customSheetViews>
  <mergeCells count="23">
    <mergeCell ref="A14:B14"/>
    <mergeCell ref="A23:B23"/>
    <mergeCell ref="A20:B20"/>
    <mergeCell ref="A19:B19"/>
    <mergeCell ref="A21:B21"/>
    <mergeCell ref="A17:B17"/>
    <mergeCell ref="A18:B18"/>
    <mergeCell ref="A16:B16"/>
    <mergeCell ref="A15:B15"/>
    <mergeCell ref="A22:B22"/>
    <mergeCell ref="A31:B31"/>
    <mergeCell ref="A29:B29"/>
    <mergeCell ref="A28:B28"/>
    <mergeCell ref="A24:B24"/>
    <mergeCell ref="A25:B25"/>
    <mergeCell ref="A26:B26"/>
    <mergeCell ref="A27:B27"/>
    <mergeCell ref="A1:B1"/>
    <mergeCell ref="A3:B3"/>
    <mergeCell ref="A2:B2"/>
    <mergeCell ref="A6:B6"/>
    <mergeCell ref="A12:B12"/>
    <mergeCell ref="A4:B4"/>
  </mergeCells>
  <pageMargins left="0.9055118110236221" right="0.51181102362204722" top="0.74803149606299213" bottom="0.74803149606299213" header="0.31496062992125984" footer="0.31496062992125984"/>
  <pageSetup paperSize="9" scale="87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2"/>
  <sheetViews>
    <sheetView view="pageBreakPreview" zoomScale="115" zoomScaleNormal="100" zoomScaleSheetLayoutView="115" workbookViewId="0">
      <selection activeCell="C17" sqref="C17:H17"/>
    </sheetView>
  </sheetViews>
  <sheetFormatPr defaultRowHeight="12.75" x14ac:dyDescent="0.2"/>
  <cols>
    <col min="1" max="1" width="6.28515625" style="112" customWidth="1"/>
    <col min="2" max="2" width="22.85546875" style="112" customWidth="1"/>
    <col min="3" max="7" width="9.140625" style="113"/>
    <col min="8" max="8" width="24.42578125" style="113" customWidth="1"/>
    <col min="9" max="256" width="9.140625" style="112"/>
    <col min="257" max="257" width="6.28515625" style="112" customWidth="1"/>
    <col min="258" max="258" width="22.85546875" style="112" customWidth="1"/>
    <col min="259" max="263" width="9.140625" style="112"/>
    <col min="264" max="264" width="24.42578125" style="112" customWidth="1"/>
    <col min="265" max="512" width="9.140625" style="112"/>
    <col min="513" max="513" width="6.28515625" style="112" customWidth="1"/>
    <col min="514" max="514" width="22.85546875" style="112" customWidth="1"/>
    <col min="515" max="519" width="9.140625" style="112"/>
    <col min="520" max="520" width="24.42578125" style="112" customWidth="1"/>
    <col min="521" max="768" width="9.140625" style="112"/>
    <col min="769" max="769" width="6.28515625" style="112" customWidth="1"/>
    <col min="770" max="770" width="22.85546875" style="112" customWidth="1"/>
    <col min="771" max="775" width="9.140625" style="112"/>
    <col min="776" max="776" width="24.42578125" style="112" customWidth="1"/>
    <col min="777" max="1024" width="9.140625" style="112"/>
    <col min="1025" max="1025" width="6.28515625" style="112" customWidth="1"/>
    <col min="1026" max="1026" width="22.85546875" style="112" customWidth="1"/>
    <col min="1027" max="1031" width="9.140625" style="112"/>
    <col min="1032" max="1032" width="24.42578125" style="112" customWidth="1"/>
    <col min="1033" max="1280" width="9.140625" style="112"/>
    <col min="1281" max="1281" width="6.28515625" style="112" customWidth="1"/>
    <col min="1282" max="1282" width="22.85546875" style="112" customWidth="1"/>
    <col min="1283" max="1287" width="9.140625" style="112"/>
    <col min="1288" max="1288" width="24.42578125" style="112" customWidth="1"/>
    <col min="1289" max="1536" width="9.140625" style="112"/>
    <col min="1537" max="1537" width="6.28515625" style="112" customWidth="1"/>
    <col min="1538" max="1538" width="22.85546875" style="112" customWidth="1"/>
    <col min="1539" max="1543" width="9.140625" style="112"/>
    <col min="1544" max="1544" width="24.42578125" style="112" customWidth="1"/>
    <col min="1545" max="1792" width="9.140625" style="112"/>
    <col min="1793" max="1793" width="6.28515625" style="112" customWidth="1"/>
    <col min="1794" max="1794" width="22.85546875" style="112" customWidth="1"/>
    <col min="1795" max="1799" width="9.140625" style="112"/>
    <col min="1800" max="1800" width="24.42578125" style="112" customWidth="1"/>
    <col min="1801" max="2048" width="9.140625" style="112"/>
    <col min="2049" max="2049" width="6.28515625" style="112" customWidth="1"/>
    <col min="2050" max="2050" width="22.85546875" style="112" customWidth="1"/>
    <col min="2051" max="2055" width="9.140625" style="112"/>
    <col min="2056" max="2056" width="24.42578125" style="112" customWidth="1"/>
    <col min="2057" max="2304" width="9.140625" style="112"/>
    <col min="2305" max="2305" width="6.28515625" style="112" customWidth="1"/>
    <col min="2306" max="2306" width="22.85546875" style="112" customWidth="1"/>
    <col min="2307" max="2311" width="9.140625" style="112"/>
    <col min="2312" max="2312" width="24.42578125" style="112" customWidth="1"/>
    <col min="2313" max="2560" width="9.140625" style="112"/>
    <col min="2561" max="2561" width="6.28515625" style="112" customWidth="1"/>
    <col min="2562" max="2562" width="22.85546875" style="112" customWidth="1"/>
    <col min="2563" max="2567" width="9.140625" style="112"/>
    <col min="2568" max="2568" width="24.42578125" style="112" customWidth="1"/>
    <col min="2569" max="2816" width="9.140625" style="112"/>
    <col min="2817" max="2817" width="6.28515625" style="112" customWidth="1"/>
    <col min="2818" max="2818" width="22.85546875" style="112" customWidth="1"/>
    <col min="2819" max="2823" width="9.140625" style="112"/>
    <col min="2824" max="2824" width="24.42578125" style="112" customWidth="1"/>
    <col min="2825" max="3072" width="9.140625" style="112"/>
    <col min="3073" max="3073" width="6.28515625" style="112" customWidth="1"/>
    <col min="3074" max="3074" width="22.85546875" style="112" customWidth="1"/>
    <col min="3075" max="3079" width="9.140625" style="112"/>
    <col min="3080" max="3080" width="24.42578125" style="112" customWidth="1"/>
    <col min="3081" max="3328" width="9.140625" style="112"/>
    <col min="3329" max="3329" width="6.28515625" style="112" customWidth="1"/>
    <col min="3330" max="3330" width="22.85546875" style="112" customWidth="1"/>
    <col min="3331" max="3335" width="9.140625" style="112"/>
    <col min="3336" max="3336" width="24.42578125" style="112" customWidth="1"/>
    <col min="3337" max="3584" width="9.140625" style="112"/>
    <col min="3585" max="3585" width="6.28515625" style="112" customWidth="1"/>
    <col min="3586" max="3586" width="22.85546875" style="112" customWidth="1"/>
    <col min="3587" max="3591" width="9.140625" style="112"/>
    <col min="3592" max="3592" width="24.42578125" style="112" customWidth="1"/>
    <col min="3593" max="3840" width="9.140625" style="112"/>
    <col min="3841" max="3841" width="6.28515625" style="112" customWidth="1"/>
    <col min="3842" max="3842" width="22.85546875" style="112" customWidth="1"/>
    <col min="3843" max="3847" width="9.140625" style="112"/>
    <col min="3848" max="3848" width="24.42578125" style="112" customWidth="1"/>
    <col min="3849" max="4096" width="9.140625" style="112"/>
    <col min="4097" max="4097" width="6.28515625" style="112" customWidth="1"/>
    <col min="4098" max="4098" width="22.85546875" style="112" customWidth="1"/>
    <col min="4099" max="4103" width="9.140625" style="112"/>
    <col min="4104" max="4104" width="24.42578125" style="112" customWidth="1"/>
    <col min="4105" max="4352" width="9.140625" style="112"/>
    <col min="4353" max="4353" width="6.28515625" style="112" customWidth="1"/>
    <col min="4354" max="4354" width="22.85546875" style="112" customWidth="1"/>
    <col min="4355" max="4359" width="9.140625" style="112"/>
    <col min="4360" max="4360" width="24.42578125" style="112" customWidth="1"/>
    <col min="4361" max="4608" width="9.140625" style="112"/>
    <col min="4609" max="4609" width="6.28515625" style="112" customWidth="1"/>
    <col min="4610" max="4610" width="22.85546875" style="112" customWidth="1"/>
    <col min="4611" max="4615" width="9.140625" style="112"/>
    <col min="4616" max="4616" width="24.42578125" style="112" customWidth="1"/>
    <col min="4617" max="4864" width="9.140625" style="112"/>
    <col min="4865" max="4865" width="6.28515625" style="112" customWidth="1"/>
    <col min="4866" max="4866" width="22.85546875" style="112" customWidth="1"/>
    <col min="4867" max="4871" width="9.140625" style="112"/>
    <col min="4872" max="4872" width="24.42578125" style="112" customWidth="1"/>
    <col min="4873" max="5120" width="9.140625" style="112"/>
    <col min="5121" max="5121" width="6.28515625" style="112" customWidth="1"/>
    <col min="5122" max="5122" width="22.85546875" style="112" customWidth="1"/>
    <col min="5123" max="5127" width="9.140625" style="112"/>
    <col min="5128" max="5128" width="24.42578125" style="112" customWidth="1"/>
    <col min="5129" max="5376" width="9.140625" style="112"/>
    <col min="5377" max="5377" width="6.28515625" style="112" customWidth="1"/>
    <col min="5378" max="5378" width="22.85546875" style="112" customWidth="1"/>
    <col min="5379" max="5383" width="9.140625" style="112"/>
    <col min="5384" max="5384" width="24.42578125" style="112" customWidth="1"/>
    <col min="5385" max="5632" width="9.140625" style="112"/>
    <col min="5633" max="5633" width="6.28515625" style="112" customWidth="1"/>
    <col min="5634" max="5634" width="22.85546875" style="112" customWidth="1"/>
    <col min="5635" max="5639" width="9.140625" style="112"/>
    <col min="5640" max="5640" width="24.42578125" style="112" customWidth="1"/>
    <col min="5641" max="5888" width="9.140625" style="112"/>
    <col min="5889" max="5889" width="6.28515625" style="112" customWidth="1"/>
    <col min="5890" max="5890" width="22.85546875" style="112" customWidth="1"/>
    <col min="5891" max="5895" width="9.140625" style="112"/>
    <col min="5896" max="5896" width="24.42578125" style="112" customWidth="1"/>
    <col min="5897" max="6144" width="9.140625" style="112"/>
    <col min="6145" max="6145" width="6.28515625" style="112" customWidth="1"/>
    <col min="6146" max="6146" width="22.85546875" style="112" customWidth="1"/>
    <col min="6147" max="6151" width="9.140625" style="112"/>
    <col min="6152" max="6152" width="24.42578125" style="112" customWidth="1"/>
    <col min="6153" max="6400" width="9.140625" style="112"/>
    <col min="6401" max="6401" width="6.28515625" style="112" customWidth="1"/>
    <col min="6402" max="6402" width="22.85546875" style="112" customWidth="1"/>
    <col min="6403" max="6407" width="9.140625" style="112"/>
    <col min="6408" max="6408" width="24.42578125" style="112" customWidth="1"/>
    <col min="6409" max="6656" width="9.140625" style="112"/>
    <col min="6657" max="6657" width="6.28515625" style="112" customWidth="1"/>
    <col min="6658" max="6658" width="22.85546875" style="112" customWidth="1"/>
    <col min="6659" max="6663" width="9.140625" style="112"/>
    <col min="6664" max="6664" width="24.42578125" style="112" customWidth="1"/>
    <col min="6665" max="6912" width="9.140625" style="112"/>
    <col min="6913" max="6913" width="6.28515625" style="112" customWidth="1"/>
    <col min="6914" max="6914" width="22.85546875" style="112" customWidth="1"/>
    <col min="6915" max="6919" width="9.140625" style="112"/>
    <col min="6920" max="6920" width="24.42578125" style="112" customWidth="1"/>
    <col min="6921" max="7168" width="9.140625" style="112"/>
    <col min="7169" max="7169" width="6.28515625" style="112" customWidth="1"/>
    <col min="7170" max="7170" width="22.85546875" style="112" customWidth="1"/>
    <col min="7171" max="7175" width="9.140625" style="112"/>
    <col min="7176" max="7176" width="24.42578125" style="112" customWidth="1"/>
    <col min="7177" max="7424" width="9.140625" style="112"/>
    <col min="7425" max="7425" width="6.28515625" style="112" customWidth="1"/>
    <col min="7426" max="7426" width="22.85546875" style="112" customWidth="1"/>
    <col min="7427" max="7431" width="9.140625" style="112"/>
    <col min="7432" max="7432" width="24.42578125" style="112" customWidth="1"/>
    <col min="7433" max="7680" width="9.140625" style="112"/>
    <col min="7681" max="7681" width="6.28515625" style="112" customWidth="1"/>
    <col min="7682" max="7682" width="22.85546875" style="112" customWidth="1"/>
    <col min="7683" max="7687" width="9.140625" style="112"/>
    <col min="7688" max="7688" width="24.42578125" style="112" customWidth="1"/>
    <col min="7689" max="7936" width="9.140625" style="112"/>
    <col min="7937" max="7937" width="6.28515625" style="112" customWidth="1"/>
    <col min="7938" max="7938" width="22.85546875" style="112" customWidth="1"/>
    <col min="7939" max="7943" width="9.140625" style="112"/>
    <col min="7944" max="7944" width="24.42578125" style="112" customWidth="1"/>
    <col min="7945" max="8192" width="9.140625" style="112"/>
    <col min="8193" max="8193" width="6.28515625" style="112" customWidth="1"/>
    <col min="8194" max="8194" width="22.85546875" style="112" customWidth="1"/>
    <col min="8195" max="8199" width="9.140625" style="112"/>
    <col min="8200" max="8200" width="24.42578125" style="112" customWidth="1"/>
    <col min="8201" max="8448" width="9.140625" style="112"/>
    <col min="8449" max="8449" width="6.28515625" style="112" customWidth="1"/>
    <col min="8450" max="8450" width="22.85546875" style="112" customWidth="1"/>
    <col min="8451" max="8455" width="9.140625" style="112"/>
    <col min="8456" max="8456" width="24.42578125" style="112" customWidth="1"/>
    <col min="8457" max="8704" width="9.140625" style="112"/>
    <col min="8705" max="8705" width="6.28515625" style="112" customWidth="1"/>
    <col min="8706" max="8706" width="22.85546875" style="112" customWidth="1"/>
    <col min="8707" max="8711" width="9.140625" style="112"/>
    <col min="8712" max="8712" width="24.42578125" style="112" customWidth="1"/>
    <col min="8713" max="8960" width="9.140625" style="112"/>
    <col min="8961" max="8961" width="6.28515625" style="112" customWidth="1"/>
    <col min="8962" max="8962" width="22.85546875" style="112" customWidth="1"/>
    <col min="8963" max="8967" width="9.140625" style="112"/>
    <col min="8968" max="8968" width="24.42578125" style="112" customWidth="1"/>
    <col min="8969" max="9216" width="9.140625" style="112"/>
    <col min="9217" max="9217" width="6.28515625" style="112" customWidth="1"/>
    <col min="9218" max="9218" width="22.85546875" style="112" customWidth="1"/>
    <col min="9219" max="9223" width="9.140625" style="112"/>
    <col min="9224" max="9224" width="24.42578125" style="112" customWidth="1"/>
    <col min="9225" max="9472" width="9.140625" style="112"/>
    <col min="9473" max="9473" width="6.28515625" style="112" customWidth="1"/>
    <col min="9474" max="9474" width="22.85546875" style="112" customWidth="1"/>
    <col min="9475" max="9479" width="9.140625" style="112"/>
    <col min="9480" max="9480" width="24.42578125" style="112" customWidth="1"/>
    <col min="9481" max="9728" width="9.140625" style="112"/>
    <col min="9729" max="9729" width="6.28515625" style="112" customWidth="1"/>
    <col min="9730" max="9730" width="22.85546875" style="112" customWidth="1"/>
    <col min="9731" max="9735" width="9.140625" style="112"/>
    <col min="9736" max="9736" width="24.42578125" style="112" customWidth="1"/>
    <col min="9737" max="9984" width="9.140625" style="112"/>
    <col min="9985" max="9985" width="6.28515625" style="112" customWidth="1"/>
    <col min="9986" max="9986" width="22.85546875" style="112" customWidth="1"/>
    <col min="9987" max="9991" width="9.140625" style="112"/>
    <col min="9992" max="9992" width="24.42578125" style="112" customWidth="1"/>
    <col min="9993" max="10240" width="9.140625" style="112"/>
    <col min="10241" max="10241" width="6.28515625" style="112" customWidth="1"/>
    <col min="10242" max="10242" width="22.85546875" style="112" customWidth="1"/>
    <col min="10243" max="10247" width="9.140625" style="112"/>
    <col min="10248" max="10248" width="24.42578125" style="112" customWidth="1"/>
    <col min="10249" max="10496" width="9.140625" style="112"/>
    <col min="10497" max="10497" width="6.28515625" style="112" customWidth="1"/>
    <col min="10498" max="10498" width="22.85546875" style="112" customWidth="1"/>
    <col min="10499" max="10503" width="9.140625" style="112"/>
    <col min="10504" max="10504" width="24.42578125" style="112" customWidth="1"/>
    <col min="10505" max="10752" width="9.140625" style="112"/>
    <col min="10753" max="10753" width="6.28515625" style="112" customWidth="1"/>
    <col min="10754" max="10754" width="22.85546875" style="112" customWidth="1"/>
    <col min="10755" max="10759" width="9.140625" style="112"/>
    <col min="10760" max="10760" width="24.42578125" style="112" customWidth="1"/>
    <col min="10761" max="11008" width="9.140625" style="112"/>
    <col min="11009" max="11009" width="6.28515625" style="112" customWidth="1"/>
    <col min="11010" max="11010" width="22.85546875" style="112" customWidth="1"/>
    <col min="11011" max="11015" width="9.140625" style="112"/>
    <col min="11016" max="11016" width="24.42578125" style="112" customWidth="1"/>
    <col min="11017" max="11264" width="9.140625" style="112"/>
    <col min="11265" max="11265" width="6.28515625" style="112" customWidth="1"/>
    <col min="11266" max="11266" width="22.85546875" style="112" customWidth="1"/>
    <col min="11267" max="11271" width="9.140625" style="112"/>
    <col min="11272" max="11272" width="24.42578125" style="112" customWidth="1"/>
    <col min="11273" max="11520" width="9.140625" style="112"/>
    <col min="11521" max="11521" width="6.28515625" style="112" customWidth="1"/>
    <col min="11522" max="11522" width="22.85546875" style="112" customWidth="1"/>
    <col min="11523" max="11527" width="9.140625" style="112"/>
    <col min="11528" max="11528" width="24.42578125" style="112" customWidth="1"/>
    <col min="11529" max="11776" width="9.140625" style="112"/>
    <col min="11777" max="11777" width="6.28515625" style="112" customWidth="1"/>
    <col min="11778" max="11778" width="22.85546875" style="112" customWidth="1"/>
    <col min="11779" max="11783" width="9.140625" style="112"/>
    <col min="11784" max="11784" width="24.42578125" style="112" customWidth="1"/>
    <col min="11785" max="12032" width="9.140625" style="112"/>
    <col min="12033" max="12033" width="6.28515625" style="112" customWidth="1"/>
    <col min="12034" max="12034" width="22.85546875" style="112" customWidth="1"/>
    <col min="12035" max="12039" width="9.140625" style="112"/>
    <col min="12040" max="12040" width="24.42578125" style="112" customWidth="1"/>
    <col min="12041" max="12288" width="9.140625" style="112"/>
    <col min="12289" max="12289" width="6.28515625" style="112" customWidth="1"/>
    <col min="12290" max="12290" width="22.85546875" style="112" customWidth="1"/>
    <col min="12291" max="12295" width="9.140625" style="112"/>
    <col min="12296" max="12296" width="24.42578125" style="112" customWidth="1"/>
    <col min="12297" max="12544" width="9.140625" style="112"/>
    <col min="12545" max="12545" width="6.28515625" style="112" customWidth="1"/>
    <col min="12546" max="12546" width="22.85546875" style="112" customWidth="1"/>
    <col min="12547" max="12551" width="9.140625" style="112"/>
    <col min="12552" max="12552" width="24.42578125" style="112" customWidth="1"/>
    <col min="12553" max="12800" width="9.140625" style="112"/>
    <col min="12801" max="12801" width="6.28515625" style="112" customWidth="1"/>
    <col min="12802" max="12802" width="22.85546875" style="112" customWidth="1"/>
    <col min="12803" max="12807" width="9.140625" style="112"/>
    <col min="12808" max="12808" width="24.42578125" style="112" customWidth="1"/>
    <col min="12809" max="13056" width="9.140625" style="112"/>
    <col min="13057" max="13057" width="6.28515625" style="112" customWidth="1"/>
    <col min="13058" max="13058" width="22.85546875" style="112" customWidth="1"/>
    <col min="13059" max="13063" width="9.140625" style="112"/>
    <col min="13064" max="13064" width="24.42578125" style="112" customWidth="1"/>
    <col min="13065" max="13312" width="9.140625" style="112"/>
    <col min="13313" max="13313" width="6.28515625" style="112" customWidth="1"/>
    <col min="13314" max="13314" width="22.85546875" style="112" customWidth="1"/>
    <col min="13315" max="13319" width="9.140625" style="112"/>
    <col min="13320" max="13320" width="24.42578125" style="112" customWidth="1"/>
    <col min="13321" max="13568" width="9.140625" style="112"/>
    <col min="13569" max="13569" width="6.28515625" style="112" customWidth="1"/>
    <col min="13570" max="13570" width="22.85546875" style="112" customWidth="1"/>
    <col min="13571" max="13575" width="9.140625" style="112"/>
    <col min="13576" max="13576" width="24.42578125" style="112" customWidth="1"/>
    <col min="13577" max="13824" width="9.140625" style="112"/>
    <col min="13825" max="13825" width="6.28515625" style="112" customWidth="1"/>
    <col min="13826" max="13826" width="22.85546875" style="112" customWidth="1"/>
    <col min="13827" max="13831" width="9.140625" style="112"/>
    <col min="13832" max="13832" width="24.42578125" style="112" customWidth="1"/>
    <col min="13833" max="14080" width="9.140625" style="112"/>
    <col min="14081" max="14081" width="6.28515625" style="112" customWidth="1"/>
    <col min="14082" max="14082" width="22.85546875" style="112" customWidth="1"/>
    <col min="14083" max="14087" width="9.140625" style="112"/>
    <col min="14088" max="14088" width="24.42578125" style="112" customWidth="1"/>
    <col min="14089" max="14336" width="9.140625" style="112"/>
    <col min="14337" max="14337" width="6.28515625" style="112" customWidth="1"/>
    <col min="14338" max="14338" width="22.85546875" style="112" customWidth="1"/>
    <col min="14339" max="14343" width="9.140625" style="112"/>
    <col min="14344" max="14344" width="24.42578125" style="112" customWidth="1"/>
    <col min="14345" max="14592" width="9.140625" style="112"/>
    <col min="14593" max="14593" width="6.28515625" style="112" customWidth="1"/>
    <col min="14594" max="14594" width="22.85546875" style="112" customWidth="1"/>
    <col min="14595" max="14599" width="9.140625" style="112"/>
    <col min="14600" max="14600" width="24.42578125" style="112" customWidth="1"/>
    <col min="14601" max="14848" width="9.140625" style="112"/>
    <col min="14849" max="14849" width="6.28515625" style="112" customWidth="1"/>
    <col min="14850" max="14850" width="22.85546875" style="112" customWidth="1"/>
    <col min="14851" max="14855" width="9.140625" style="112"/>
    <col min="14856" max="14856" width="24.42578125" style="112" customWidth="1"/>
    <col min="14857" max="15104" width="9.140625" style="112"/>
    <col min="15105" max="15105" width="6.28515625" style="112" customWidth="1"/>
    <col min="15106" max="15106" width="22.85546875" style="112" customWidth="1"/>
    <col min="15107" max="15111" width="9.140625" style="112"/>
    <col min="15112" max="15112" width="24.42578125" style="112" customWidth="1"/>
    <col min="15113" max="15360" width="9.140625" style="112"/>
    <col min="15361" max="15361" width="6.28515625" style="112" customWidth="1"/>
    <col min="15362" max="15362" width="22.85546875" style="112" customWidth="1"/>
    <col min="15363" max="15367" width="9.140625" style="112"/>
    <col min="15368" max="15368" width="24.42578125" style="112" customWidth="1"/>
    <col min="15369" max="15616" width="9.140625" style="112"/>
    <col min="15617" max="15617" width="6.28515625" style="112" customWidth="1"/>
    <col min="15618" max="15618" width="22.85546875" style="112" customWidth="1"/>
    <col min="15619" max="15623" width="9.140625" style="112"/>
    <col min="15624" max="15624" width="24.42578125" style="112" customWidth="1"/>
    <col min="15625" max="15872" width="9.140625" style="112"/>
    <col min="15873" max="15873" width="6.28515625" style="112" customWidth="1"/>
    <col min="15874" max="15874" width="22.85546875" style="112" customWidth="1"/>
    <col min="15875" max="15879" width="9.140625" style="112"/>
    <col min="15880" max="15880" width="24.42578125" style="112" customWidth="1"/>
    <col min="15881" max="16128" width="9.140625" style="112"/>
    <col min="16129" max="16129" width="6.28515625" style="112" customWidth="1"/>
    <col min="16130" max="16130" width="22.85546875" style="112" customWidth="1"/>
    <col min="16131" max="16135" width="9.140625" style="112"/>
    <col min="16136" max="16136" width="24.42578125" style="112" customWidth="1"/>
    <col min="16137" max="16384" width="9.140625" style="112"/>
  </cols>
  <sheetData>
    <row r="1" spans="1:8" x14ac:dyDescent="0.2">
      <c r="D1" s="187" t="s">
        <v>136</v>
      </c>
      <c r="E1" s="187"/>
      <c r="F1" s="187"/>
      <c r="G1" s="187"/>
      <c r="H1" s="187"/>
    </row>
    <row r="2" spans="1:8" x14ac:dyDescent="0.2">
      <c r="D2" s="151" t="s">
        <v>148</v>
      </c>
      <c r="E2" s="151"/>
      <c r="F2" s="151"/>
      <c r="G2" s="151"/>
      <c r="H2" s="151"/>
    </row>
    <row r="3" spans="1:8" x14ac:dyDescent="0.2">
      <c r="D3" s="151" t="s">
        <v>331</v>
      </c>
      <c r="E3" s="151"/>
      <c r="F3" s="151"/>
      <c r="G3" s="151"/>
      <c r="H3" s="151"/>
    </row>
    <row r="4" spans="1:8" ht="39.75" customHeight="1" x14ac:dyDescent="0.2">
      <c r="D4" s="151" t="s">
        <v>100</v>
      </c>
      <c r="E4" s="151"/>
      <c r="F4" s="151"/>
      <c r="G4" s="151"/>
      <c r="H4" s="151"/>
    </row>
    <row r="5" spans="1:8" ht="9" customHeight="1" x14ac:dyDescent="0.2"/>
    <row r="6" spans="1:8" x14ac:dyDescent="0.2">
      <c r="D6" s="114" t="s">
        <v>340</v>
      </c>
      <c r="E6" s="114"/>
      <c r="F6" s="114"/>
      <c r="G6" s="114"/>
      <c r="H6" s="114"/>
    </row>
    <row r="7" spans="1:8" x14ac:dyDescent="0.2">
      <c r="D7" s="114" t="s">
        <v>341</v>
      </c>
      <c r="E7" s="114"/>
      <c r="F7" s="114"/>
      <c r="G7" s="114"/>
      <c r="H7" s="114"/>
    </row>
    <row r="8" spans="1:8" x14ac:dyDescent="0.2">
      <c r="D8" s="114" t="s">
        <v>342</v>
      </c>
      <c r="E8" s="114"/>
      <c r="F8" s="114"/>
      <c r="G8" s="114"/>
      <c r="H8" s="114"/>
    </row>
    <row r="9" spans="1:8" ht="27" customHeight="1" x14ac:dyDescent="0.2">
      <c r="D9" s="151" t="s">
        <v>343</v>
      </c>
      <c r="E9" s="151"/>
      <c r="F9" s="151"/>
      <c r="G9" s="151"/>
      <c r="H9" s="151"/>
    </row>
    <row r="10" spans="1:8" ht="6" customHeight="1" x14ac:dyDescent="0.2"/>
    <row r="11" spans="1:8" ht="25.5" customHeight="1" x14ac:dyDescent="0.2">
      <c r="B11" s="152" t="s">
        <v>344</v>
      </c>
      <c r="C11" s="152"/>
      <c r="D11" s="152"/>
      <c r="E11" s="152"/>
      <c r="F11" s="152"/>
      <c r="G11" s="152"/>
      <c r="H11" s="152"/>
    </row>
    <row r="12" spans="1:8" ht="15.75" customHeight="1" x14ac:dyDescent="0.2">
      <c r="B12" s="152" t="s">
        <v>345</v>
      </c>
      <c r="C12" s="152"/>
      <c r="D12" s="152"/>
      <c r="E12" s="152"/>
      <c r="F12" s="152"/>
      <c r="G12" s="152"/>
      <c r="H12" s="152"/>
    </row>
    <row r="13" spans="1:8" ht="5.25" customHeight="1" thickBot="1" x14ac:dyDescent="0.25">
      <c r="B13" s="115"/>
      <c r="C13" s="116"/>
      <c r="D13" s="116"/>
      <c r="E13" s="116"/>
      <c r="F13" s="116"/>
      <c r="G13" s="116"/>
      <c r="H13" s="116"/>
    </row>
    <row r="14" spans="1:8" ht="32.25" customHeight="1" thickBot="1" x14ac:dyDescent="0.25">
      <c r="A14" s="153" t="s">
        <v>150</v>
      </c>
      <c r="B14" s="154"/>
      <c r="C14" s="155" t="s">
        <v>346</v>
      </c>
      <c r="D14" s="156"/>
      <c r="E14" s="156"/>
      <c r="F14" s="156"/>
      <c r="G14" s="156"/>
      <c r="H14" s="157"/>
    </row>
    <row r="15" spans="1:8" ht="42" customHeight="1" thickBot="1" x14ac:dyDescent="0.25">
      <c r="A15" s="117" t="s">
        <v>347</v>
      </c>
      <c r="B15" s="118" t="s">
        <v>348</v>
      </c>
      <c r="C15" s="158"/>
      <c r="D15" s="159"/>
      <c r="E15" s="159"/>
      <c r="F15" s="159"/>
      <c r="G15" s="159"/>
      <c r="H15" s="160"/>
    </row>
    <row r="16" spans="1:8" ht="27.75" customHeight="1" thickBot="1" x14ac:dyDescent="0.25">
      <c r="A16" s="161" t="s">
        <v>423</v>
      </c>
      <c r="B16" s="162"/>
      <c r="C16" s="162"/>
      <c r="D16" s="162"/>
      <c r="E16" s="162"/>
      <c r="F16" s="162"/>
      <c r="G16" s="162"/>
      <c r="H16" s="163"/>
    </row>
    <row r="17" spans="1:8" ht="53.25" customHeight="1" x14ac:dyDescent="0.2">
      <c r="A17" s="119" t="s">
        <v>421</v>
      </c>
      <c r="B17" s="120" t="s">
        <v>405</v>
      </c>
      <c r="C17" s="164" t="s">
        <v>349</v>
      </c>
      <c r="D17" s="165"/>
      <c r="E17" s="165"/>
      <c r="F17" s="165"/>
      <c r="G17" s="165"/>
      <c r="H17" s="166"/>
    </row>
    <row r="18" spans="1:8" ht="30.75" customHeight="1" thickBot="1" x14ac:dyDescent="0.25">
      <c r="A18" s="121" t="s">
        <v>421</v>
      </c>
      <c r="B18" s="122" t="s">
        <v>406</v>
      </c>
      <c r="C18" s="167" t="s">
        <v>350</v>
      </c>
      <c r="D18" s="168"/>
      <c r="E18" s="168"/>
      <c r="F18" s="168"/>
      <c r="G18" s="168"/>
      <c r="H18" s="169"/>
    </row>
    <row r="19" spans="1:8" ht="13.5" thickBot="1" x14ac:dyDescent="0.25">
      <c r="A19" s="176" t="s">
        <v>362</v>
      </c>
      <c r="B19" s="162"/>
      <c r="C19" s="162"/>
      <c r="D19" s="162"/>
      <c r="E19" s="162"/>
      <c r="F19" s="162"/>
      <c r="G19" s="162"/>
      <c r="H19" s="163"/>
    </row>
    <row r="20" spans="1:8" ht="52.5" customHeight="1" x14ac:dyDescent="0.2">
      <c r="A20" s="123">
        <v>920</v>
      </c>
      <c r="B20" s="124" t="s">
        <v>351</v>
      </c>
      <c r="C20" s="170" t="s">
        <v>352</v>
      </c>
      <c r="D20" s="171"/>
      <c r="E20" s="171"/>
      <c r="F20" s="171"/>
      <c r="G20" s="171"/>
      <c r="H20" s="172"/>
    </row>
    <row r="21" spans="1:8" s="126" customFormat="1" ht="45" customHeight="1" x14ac:dyDescent="0.2">
      <c r="A21" s="123">
        <v>920</v>
      </c>
      <c r="B21" s="125" t="s">
        <v>353</v>
      </c>
      <c r="C21" s="173" t="s">
        <v>354</v>
      </c>
      <c r="D21" s="174"/>
      <c r="E21" s="174"/>
      <c r="F21" s="174"/>
      <c r="G21" s="174"/>
      <c r="H21" s="175"/>
    </row>
    <row r="22" spans="1:8" s="126" customFormat="1" ht="56.25" customHeight="1" x14ac:dyDescent="0.2">
      <c r="A22" s="123">
        <v>920</v>
      </c>
      <c r="B22" s="125" t="s">
        <v>355</v>
      </c>
      <c r="C22" s="173" t="s">
        <v>356</v>
      </c>
      <c r="D22" s="174"/>
      <c r="E22" s="174"/>
      <c r="F22" s="174"/>
      <c r="G22" s="174"/>
      <c r="H22" s="175"/>
    </row>
    <row r="23" spans="1:8" s="126" customFormat="1" ht="58.5" customHeight="1" x14ac:dyDescent="0.2">
      <c r="A23" s="123">
        <v>920</v>
      </c>
      <c r="B23" s="127" t="s">
        <v>407</v>
      </c>
      <c r="C23" s="148" t="s">
        <v>357</v>
      </c>
      <c r="D23" s="149"/>
      <c r="E23" s="149"/>
      <c r="F23" s="149"/>
      <c r="G23" s="149"/>
      <c r="H23" s="150"/>
    </row>
    <row r="24" spans="1:8" s="126" customFormat="1" ht="57" customHeight="1" x14ac:dyDescent="0.2">
      <c r="A24" s="123">
        <v>920</v>
      </c>
      <c r="B24" s="127" t="s">
        <v>408</v>
      </c>
      <c r="C24" s="148" t="s">
        <v>358</v>
      </c>
      <c r="D24" s="149"/>
      <c r="E24" s="149"/>
      <c r="F24" s="149"/>
      <c r="G24" s="149"/>
      <c r="H24" s="150"/>
    </row>
    <row r="25" spans="1:8" s="126" customFormat="1" ht="59.25" customHeight="1" x14ac:dyDescent="0.2">
      <c r="A25" s="123">
        <v>920</v>
      </c>
      <c r="B25" s="127" t="s">
        <v>409</v>
      </c>
      <c r="C25" s="148" t="s">
        <v>359</v>
      </c>
      <c r="D25" s="149"/>
      <c r="E25" s="149"/>
      <c r="F25" s="149"/>
      <c r="G25" s="149"/>
      <c r="H25" s="150"/>
    </row>
    <row r="26" spans="1:8" s="126" customFormat="1" ht="56.25" customHeight="1" x14ac:dyDescent="0.2">
      <c r="A26" s="123">
        <v>920</v>
      </c>
      <c r="B26" s="127" t="s">
        <v>410</v>
      </c>
      <c r="C26" s="148" t="s">
        <v>360</v>
      </c>
      <c r="D26" s="149"/>
      <c r="E26" s="149"/>
      <c r="F26" s="149"/>
      <c r="G26" s="149"/>
      <c r="H26" s="150"/>
    </row>
    <row r="27" spans="1:8" ht="42" customHeight="1" thickBot="1" x14ac:dyDescent="0.25">
      <c r="A27" s="128">
        <v>920</v>
      </c>
      <c r="B27" s="122" t="s">
        <v>404</v>
      </c>
      <c r="C27" s="177" t="s">
        <v>361</v>
      </c>
      <c r="D27" s="178"/>
      <c r="E27" s="178"/>
      <c r="F27" s="178"/>
      <c r="G27" s="178"/>
      <c r="H27" s="179"/>
    </row>
    <row r="28" spans="1:8" x14ac:dyDescent="0.2">
      <c r="A28" s="123">
        <v>920</v>
      </c>
      <c r="B28" s="127" t="s">
        <v>403</v>
      </c>
      <c r="C28" s="148" t="s">
        <v>402</v>
      </c>
      <c r="D28" s="149"/>
      <c r="E28" s="149"/>
      <c r="F28" s="149"/>
      <c r="G28" s="149"/>
      <c r="H28" s="150"/>
    </row>
    <row r="29" spans="1:8" x14ac:dyDescent="0.2">
      <c r="A29" s="131">
        <v>920</v>
      </c>
      <c r="B29" s="132" t="s">
        <v>401</v>
      </c>
      <c r="C29" s="188" t="s">
        <v>299</v>
      </c>
      <c r="D29" s="189"/>
      <c r="E29" s="189"/>
      <c r="F29" s="189"/>
      <c r="G29" s="189"/>
      <c r="H29" s="190"/>
    </row>
    <row r="30" spans="1:8" x14ac:dyDescent="0.2">
      <c r="A30" s="129">
        <v>920</v>
      </c>
      <c r="B30" s="130" t="s">
        <v>400</v>
      </c>
      <c r="C30" s="194" t="s">
        <v>363</v>
      </c>
      <c r="D30" s="195"/>
      <c r="E30" s="195"/>
      <c r="F30" s="195"/>
      <c r="G30" s="195"/>
      <c r="H30" s="196"/>
    </row>
    <row r="31" spans="1:8" ht="27" customHeight="1" x14ac:dyDescent="0.2">
      <c r="A31" s="131">
        <v>920</v>
      </c>
      <c r="B31" s="132" t="s">
        <v>399</v>
      </c>
      <c r="C31" s="188" t="s">
        <v>250</v>
      </c>
      <c r="D31" s="189"/>
      <c r="E31" s="189"/>
      <c r="F31" s="189"/>
      <c r="G31" s="189"/>
      <c r="H31" s="190"/>
    </row>
    <row r="32" spans="1:8" x14ac:dyDescent="0.2">
      <c r="A32" s="131">
        <v>920</v>
      </c>
      <c r="B32" s="133" t="s">
        <v>398</v>
      </c>
      <c r="C32" s="188" t="s">
        <v>364</v>
      </c>
      <c r="D32" s="189"/>
      <c r="E32" s="189"/>
      <c r="F32" s="189"/>
      <c r="G32" s="189"/>
      <c r="H32" s="190"/>
    </row>
    <row r="33" spans="1:19" ht="28.5" customHeight="1" x14ac:dyDescent="0.2">
      <c r="A33" s="131">
        <v>920</v>
      </c>
      <c r="B33" s="133" t="s">
        <v>397</v>
      </c>
      <c r="C33" s="200" t="s">
        <v>365</v>
      </c>
      <c r="D33" s="201"/>
      <c r="E33" s="201"/>
      <c r="F33" s="201"/>
      <c r="G33" s="201"/>
      <c r="H33" s="202"/>
    </row>
    <row r="34" spans="1:19" ht="42.75" customHeight="1" x14ac:dyDescent="0.2">
      <c r="A34" s="131">
        <v>920</v>
      </c>
      <c r="B34" s="133" t="s">
        <v>396</v>
      </c>
      <c r="C34" s="191" t="s">
        <v>366</v>
      </c>
      <c r="D34" s="192"/>
      <c r="E34" s="192"/>
      <c r="F34" s="192"/>
      <c r="G34" s="192"/>
      <c r="H34" s="193"/>
    </row>
    <row r="35" spans="1:19" ht="39" customHeight="1" x14ac:dyDescent="0.2">
      <c r="A35" s="131">
        <v>920</v>
      </c>
      <c r="B35" s="133" t="s">
        <v>395</v>
      </c>
      <c r="C35" s="191" t="s">
        <v>367</v>
      </c>
      <c r="D35" s="192"/>
      <c r="E35" s="192"/>
      <c r="F35" s="192"/>
      <c r="G35" s="192"/>
      <c r="H35" s="193"/>
    </row>
    <row r="36" spans="1:19" x14ac:dyDescent="0.2">
      <c r="A36" s="131">
        <v>920</v>
      </c>
      <c r="B36" s="134" t="s">
        <v>394</v>
      </c>
      <c r="C36" s="188" t="s">
        <v>368</v>
      </c>
      <c r="D36" s="189"/>
      <c r="E36" s="189"/>
      <c r="F36" s="189"/>
      <c r="G36" s="189"/>
      <c r="H36" s="190"/>
    </row>
    <row r="37" spans="1:19" ht="29.25" customHeight="1" x14ac:dyDescent="0.2">
      <c r="A37" s="131">
        <v>920</v>
      </c>
      <c r="B37" s="133" t="s">
        <v>393</v>
      </c>
      <c r="C37" s="188" t="s">
        <v>254</v>
      </c>
      <c r="D37" s="189"/>
      <c r="E37" s="189"/>
      <c r="F37" s="189"/>
      <c r="G37" s="189"/>
      <c r="H37" s="190"/>
    </row>
    <row r="38" spans="1:19" x14ac:dyDescent="0.2">
      <c r="A38" s="131">
        <v>920</v>
      </c>
      <c r="B38" s="133" t="s">
        <v>392</v>
      </c>
      <c r="C38" s="188" t="s">
        <v>369</v>
      </c>
      <c r="D38" s="189"/>
      <c r="E38" s="189"/>
      <c r="F38" s="189"/>
      <c r="G38" s="189"/>
      <c r="H38" s="190"/>
    </row>
    <row r="39" spans="1:19" x14ac:dyDescent="0.2">
      <c r="A39" s="131">
        <v>920</v>
      </c>
      <c r="B39" s="135" t="s">
        <v>370</v>
      </c>
      <c r="C39" s="191" t="s">
        <v>371</v>
      </c>
      <c r="D39" s="192"/>
      <c r="E39" s="192"/>
      <c r="F39" s="192"/>
      <c r="G39" s="192"/>
      <c r="H39" s="193"/>
      <c r="S39" s="136"/>
    </row>
    <row r="40" spans="1:19" ht="66.75" customHeight="1" x14ac:dyDescent="0.2">
      <c r="A40" s="131">
        <v>920</v>
      </c>
      <c r="B40" s="133" t="s">
        <v>391</v>
      </c>
      <c r="C40" s="148" t="s">
        <v>372</v>
      </c>
      <c r="D40" s="149"/>
      <c r="E40" s="149"/>
      <c r="F40" s="149"/>
      <c r="G40" s="149"/>
      <c r="H40" s="150"/>
    </row>
    <row r="41" spans="1:19" ht="29.25" customHeight="1" x14ac:dyDescent="0.2">
      <c r="A41" s="131">
        <v>920</v>
      </c>
      <c r="B41" s="133" t="s">
        <v>390</v>
      </c>
      <c r="C41" s="148" t="s">
        <v>373</v>
      </c>
      <c r="D41" s="149"/>
      <c r="E41" s="149"/>
      <c r="F41" s="149"/>
      <c r="G41" s="149"/>
      <c r="H41" s="150"/>
    </row>
    <row r="42" spans="1:19" ht="27" customHeight="1" x14ac:dyDescent="0.2">
      <c r="A42" s="131">
        <v>920</v>
      </c>
      <c r="B42" s="133" t="s">
        <v>388</v>
      </c>
      <c r="C42" s="148" t="s">
        <v>374</v>
      </c>
      <c r="D42" s="149"/>
      <c r="E42" s="149"/>
      <c r="F42" s="149"/>
      <c r="G42" s="149"/>
      <c r="H42" s="150"/>
    </row>
    <row r="43" spans="1:19" ht="27.75" customHeight="1" x14ac:dyDescent="0.2">
      <c r="A43" s="137">
        <v>920</v>
      </c>
      <c r="B43" s="138" t="s">
        <v>389</v>
      </c>
      <c r="C43" s="197" t="s">
        <v>375</v>
      </c>
      <c r="D43" s="198"/>
      <c r="E43" s="198"/>
      <c r="F43" s="198"/>
      <c r="G43" s="198"/>
      <c r="H43" s="199"/>
    </row>
    <row r="44" spans="1:19" ht="27.75" customHeight="1" x14ac:dyDescent="0.2">
      <c r="A44" s="137">
        <v>920</v>
      </c>
      <c r="B44" s="138" t="s">
        <v>387</v>
      </c>
      <c r="C44" s="197" t="s">
        <v>302</v>
      </c>
      <c r="D44" s="198"/>
      <c r="E44" s="198"/>
      <c r="F44" s="198"/>
      <c r="G44" s="198"/>
      <c r="H44" s="199"/>
    </row>
    <row r="45" spans="1:19" ht="54.75" customHeight="1" x14ac:dyDescent="0.2">
      <c r="A45" s="131">
        <v>920</v>
      </c>
      <c r="B45" s="133" t="s">
        <v>383</v>
      </c>
      <c r="C45" s="148" t="s">
        <v>280</v>
      </c>
      <c r="D45" s="149"/>
      <c r="E45" s="149"/>
      <c r="F45" s="149"/>
      <c r="G45" s="149"/>
      <c r="H45" s="150"/>
    </row>
    <row r="46" spans="1:19" ht="40.5" customHeight="1" x14ac:dyDescent="0.2">
      <c r="A46" s="131">
        <v>920</v>
      </c>
      <c r="B46" s="133" t="s">
        <v>385</v>
      </c>
      <c r="C46" s="148" t="s">
        <v>386</v>
      </c>
      <c r="D46" s="149"/>
      <c r="E46" s="149"/>
      <c r="F46" s="149"/>
      <c r="G46" s="149"/>
      <c r="H46" s="150"/>
    </row>
    <row r="47" spans="1:19" ht="40.5" customHeight="1" thickBot="1" x14ac:dyDescent="0.25">
      <c r="A47" s="131">
        <v>920</v>
      </c>
      <c r="B47" s="133" t="s">
        <v>384</v>
      </c>
      <c r="C47" s="148" t="s">
        <v>304</v>
      </c>
      <c r="D47" s="149"/>
      <c r="E47" s="149"/>
      <c r="F47" s="149"/>
      <c r="G47" s="149"/>
      <c r="H47" s="150"/>
    </row>
    <row r="48" spans="1:19" ht="26.25" customHeight="1" thickBot="1" x14ac:dyDescent="0.25">
      <c r="A48" s="139"/>
      <c r="B48" s="180" t="s">
        <v>376</v>
      </c>
      <c r="C48" s="181"/>
      <c r="D48" s="181"/>
      <c r="E48" s="181"/>
      <c r="F48" s="181"/>
      <c r="G48" s="181"/>
      <c r="H48" s="182"/>
    </row>
    <row r="49" spans="1:8" ht="13.5" thickBot="1" x14ac:dyDescent="0.25">
      <c r="A49" s="140" t="s">
        <v>377</v>
      </c>
      <c r="B49" s="141" t="s">
        <v>378</v>
      </c>
      <c r="C49" s="183" t="s">
        <v>379</v>
      </c>
      <c r="D49" s="184"/>
      <c r="E49" s="184"/>
      <c r="F49" s="184"/>
      <c r="G49" s="184"/>
      <c r="H49" s="185"/>
    </row>
    <row r="50" spans="1:8" ht="15" customHeight="1" x14ac:dyDescent="0.2">
      <c r="A50" s="27" t="s">
        <v>382</v>
      </c>
      <c r="B50" s="186" t="s">
        <v>422</v>
      </c>
      <c r="C50" s="186"/>
      <c r="D50" s="186"/>
      <c r="E50" s="186"/>
      <c r="F50" s="186"/>
      <c r="G50" s="186"/>
      <c r="H50" s="186"/>
    </row>
    <row r="51" spans="1:8" ht="13.5" customHeight="1" x14ac:dyDescent="0.2">
      <c r="A51" s="27" t="s">
        <v>380</v>
      </c>
      <c r="B51" s="27" t="s">
        <v>381</v>
      </c>
      <c r="C51" s="114"/>
      <c r="D51" s="114"/>
      <c r="E51" s="114"/>
      <c r="F51" s="114"/>
    </row>
    <row r="52" spans="1:8" ht="13.5" customHeight="1" x14ac:dyDescent="0.2">
      <c r="A52" s="27"/>
      <c r="B52" s="27"/>
      <c r="C52" s="114"/>
      <c r="D52" s="114"/>
      <c r="E52" s="114"/>
      <c r="F52" s="114"/>
      <c r="G52" s="114"/>
    </row>
  </sheetData>
  <mergeCells count="44">
    <mergeCell ref="C30:H30"/>
    <mergeCell ref="C29:H29"/>
    <mergeCell ref="C47:H47"/>
    <mergeCell ref="C46:H46"/>
    <mergeCell ref="C44:H44"/>
    <mergeCell ref="C43:H43"/>
    <mergeCell ref="C33:H33"/>
    <mergeCell ref="C34:H34"/>
    <mergeCell ref="C35:H35"/>
    <mergeCell ref="C36:H36"/>
    <mergeCell ref="B48:H48"/>
    <mergeCell ref="C49:H49"/>
    <mergeCell ref="B50:H50"/>
    <mergeCell ref="D1:H1"/>
    <mergeCell ref="D2:H2"/>
    <mergeCell ref="D3:H3"/>
    <mergeCell ref="D4:H4"/>
    <mergeCell ref="C45:H45"/>
    <mergeCell ref="C37:H37"/>
    <mergeCell ref="C38:H38"/>
    <mergeCell ref="C39:H39"/>
    <mergeCell ref="C40:H40"/>
    <mergeCell ref="C41:H41"/>
    <mergeCell ref="C42:H42"/>
    <mergeCell ref="C31:H31"/>
    <mergeCell ref="C32:H32"/>
    <mergeCell ref="C24:H24"/>
    <mergeCell ref="C25:H25"/>
    <mergeCell ref="C26:H26"/>
    <mergeCell ref="C27:H27"/>
    <mergeCell ref="C28:H28"/>
    <mergeCell ref="C23:H23"/>
    <mergeCell ref="D9:H9"/>
    <mergeCell ref="B11:H11"/>
    <mergeCell ref="B12:H12"/>
    <mergeCell ref="A14:B14"/>
    <mergeCell ref="C14:H15"/>
    <mergeCell ref="A16:H16"/>
    <mergeCell ref="C17:H17"/>
    <mergeCell ref="C18:H18"/>
    <mergeCell ref="C20:H20"/>
    <mergeCell ref="C21:H21"/>
    <mergeCell ref="C22:H22"/>
    <mergeCell ref="A19:H19"/>
  </mergeCells>
  <pageMargins left="0.75" right="0.75" top="1" bottom="1" header="0.5" footer="0.5"/>
  <pageSetup paperSize="9" scale="82" fitToHeight="3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3"/>
  <sheetViews>
    <sheetView showGridLines="0" showZeros="0" view="pageBreakPreview" topLeftCell="G1" zoomScale="85" zoomScaleNormal="85" zoomScaleSheetLayoutView="85" workbookViewId="0">
      <selection activeCell="H22" sqref="H22"/>
    </sheetView>
  </sheetViews>
  <sheetFormatPr defaultRowHeight="12.75" x14ac:dyDescent="0.2"/>
  <cols>
    <col min="1" max="6" width="0" style="27" hidden="1" customWidth="1"/>
    <col min="7" max="7" width="26.42578125" style="27" customWidth="1"/>
    <col min="8" max="8" width="56.42578125" style="27" customWidth="1"/>
    <col min="9" max="9" width="14.140625" style="27" customWidth="1"/>
    <col min="10" max="16384" width="9.140625" style="27"/>
  </cols>
  <sheetData>
    <row r="1" spans="1:9" ht="14.25" x14ac:dyDescent="0.2">
      <c r="H1" s="212" t="s">
        <v>84</v>
      </c>
      <c r="I1" s="212"/>
    </row>
    <row r="2" spans="1:9" ht="15" x14ac:dyDescent="0.2">
      <c r="H2" s="203" t="s">
        <v>148</v>
      </c>
      <c r="I2" s="203"/>
    </row>
    <row r="3" spans="1:9" ht="15" x14ac:dyDescent="0.2">
      <c r="H3" s="203" t="s">
        <v>331</v>
      </c>
      <c r="I3" s="203"/>
    </row>
    <row r="4" spans="1:9" ht="49.5" customHeight="1" x14ac:dyDescent="0.2">
      <c r="H4" s="203" t="s">
        <v>100</v>
      </c>
      <c r="I4" s="203"/>
    </row>
    <row r="5" spans="1:9" ht="15" x14ac:dyDescent="0.2">
      <c r="H5" s="203" t="s">
        <v>333</v>
      </c>
      <c r="I5" s="203"/>
    </row>
    <row r="6" spans="1:9" ht="45" customHeight="1" x14ac:dyDescent="0.2">
      <c r="H6" s="203" t="s">
        <v>292</v>
      </c>
      <c r="I6" s="203"/>
    </row>
    <row r="8" spans="1:9" x14ac:dyDescent="0.2">
      <c r="A8" s="10"/>
      <c r="B8" s="10"/>
      <c r="C8" s="10"/>
      <c r="D8" s="10"/>
      <c r="E8" s="10"/>
      <c r="F8" s="10"/>
      <c r="G8" s="10"/>
      <c r="H8" s="207"/>
      <c r="I8" s="207"/>
    </row>
    <row r="9" spans="1:9" ht="58.5" customHeight="1" x14ac:dyDescent="0.2">
      <c r="A9" s="206" t="s">
        <v>330</v>
      </c>
      <c r="B9" s="206"/>
      <c r="C9" s="206"/>
      <c r="D9" s="206"/>
      <c r="E9" s="206"/>
      <c r="F9" s="206"/>
      <c r="G9" s="206"/>
      <c r="H9" s="206"/>
      <c r="I9" s="206"/>
    </row>
    <row r="10" spans="1:9" x14ac:dyDescent="0.2">
      <c r="A10" s="10"/>
      <c r="B10" s="10"/>
      <c r="C10" s="10"/>
      <c r="D10" s="10"/>
      <c r="E10" s="10"/>
      <c r="F10" s="10"/>
      <c r="G10" s="9"/>
      <c r="H10" s="9"/>
      <c r="I10" s="28" t="s">
        <v>78</v>
      </c>
    </row>
    <row r="11" spans="1:9" ht="24.75" customHeight="1" x14ac:dyDescent="0.2">
      <c r="A11" s="10"/>
      <c r="B11" s="10"/>
      <c r="C11" s="10"/>
      <c r="D11" s="10"/>
      <c r="E11" s="10"/>
      <c r="F11" s="9"/>
      <c r="G11" s="208" t="s">
        <v>150</v>
      </c>
      <c r="H11" s="208" t="s">
        <v>77</v>
      </c>
      <c r="I11" s="209" t="s">
        <v>257</v>
      </c>
    </row>
    <row r="12" spans="1:9" x14ac:dyDescent="0.2">
      <c r="A12" s="10"/>
      <c r="B12" s="10"/>
      <c r="C12" s="10"/>
      <c r="D12" s="10"/>
      <c r="E12" s="10"/>
      <c r="F12" s="9"/>
      <c r="G12" s="208"/>
      <c r="H12" s="208"/>
      <c r="I12" s="210"/>
    </row>
    <row r="13" spans="1:9" ht="5.25" customHeight="1" x14ac:dyDescent="0.2">
      <c r="A13" s="10"/>
      <c r="B13" s="10"/>
      <c r="C13" s="10"/>
      <c r="D13" s="10"/>
      <c r="E13" s="10"/>
      <c r="F13" s="9"/>
      <c r="G13" s="208"/>
      <c r="H13" s="208"/>
      <c r="I13" s="211"/>
    </row>
    <row r="14" spans="1:9" x14ac:dyDescent="0.2">
      <c r="A14" s="10"/>
      <c r="B14" s="10"/>
      <c r="C14" s="10"/>
      <c r="D14" s="10"/>
      <c r="E14" s="10"/>
      <c r="F14" s="9"/>
      <c r="G14" s="62" t="s">
        <v>151</v>
      </c>
      <c r="H14" s="62" t="s">
        <v>152</v>
      </c>
      <c r="I14" s="62" t="s">
        <v>153</v>
      </c>
    </row>
    <row r="15" spans="1:9" s="34" customFormat="1" ht="15" x14ac:dyDescent="0.25">
      <c r="A15" s="29"/>
      <c r="B15" s="29"/>
      <c r="C15" s="29"/>
      <c r="D15" s="29"/>
      <c r="E15" s="29"/>
      <c r="F15" s="30"/>
      <c r="G15" s="31" t="s">
        <v>154</v>
      </c>
      <c r="H15" s="32" t="s">
        <v>155</v>
      </c>
      <c r="I15" s="33">
        <f>I16+I29+I37+I41+I20+I26+I49+I32+I47</f>
        <v>1525500</v>
      </c>
    </row>
    <row r="16" spans="1:9" s="34" customFormat="1" ht="15" x14ac:dyDescent="0.25">
      <c r="A16" s="29"/>
      <c r="B16" s="29"/>
      <c r="C16" s="29"/>
      <c r="D16" s="29"/>
      <c r="E16" s="29"/>
      <c r="F16" s="30"/>
      <c r="G16" s="31" t="s">
        <v>156</v>
      </c>
      <c r="H16" s="35" t="s">
        <v>157</v>
      </c>
      <c r="I16" s="33">
        <f>I17+I18+I19</f>
        <v>1290000</v>
      </c>
    </row>
    <row r="17" spans="1:9" ht="72" customHeight="1" x14ac:dyDescent="0.2">
      <c r="A17" s="36"/>
      <c r="B17" s="36"/>
      <c r="C17" s="36"/>
      <c r="D17" s="36"/>
      <c r="E17" s="36"/>
      <c r="F17" s="37"/>
      <c r="G17" s="38" t="s">
        <v>258</v>
      </c>
      <c r="H17" s="39" t="s">
        <v>158</v>
      </c>
      <c r="I17" s="40">
        <v>1260000</v>
      </c>
    </row>
    <row r="18" spans="1:9" ht="96" customHeight="1" x14ac:dyDescent="0.2">
      <c r="A18" s="36"/>
      <c r="B18" s="36"/>
      <c r="C18" s="36"/>
      <c r="D18" s="36"/>
      <c r="E18" s="36"/>
      <c r="F18" s="37"/>
      <c r="G18" s="38" t="s">
        <v>159</v>
      </c>
      <c r="H18" s="39" t="s">
        <v>160</v>
      </c>
      <c r="I18" s="40">
        <v>10000</v>
      </c>
    </row>
    <row r="19" spans="1:9" ht="42.75" customHeight="1" x14ac:dyDescent="0.2">
      <c r="A19" s="36"/>
      <c r="B19" s="36"/>
      <c r="C19" s="36"/>
      <c r="D19" s="36"/>
      <c r="E19" s="36"/>
      <c r="F19" s="37"/>
      <c r="G19" s="38" t="s">
        <v>161</v>
      </c>
      <c r="H19" s="39" t="s">
        <v>162</v>
      </c>
      <c r="I19" s="40">
        <v>20000</v>
      </c>
    </row>
    <row r="20" spans="1:9" s="34" customFormat="1" ht="25.5" x14ac:dyDescent="0.25">
      <c r="A20" s="29"/>
      <c r="B20" s="29"/>
      <c r="C20" s="29"/>
      <c r="D20" s="29"/>
      <c r="E20" s="29"/>
      <c r="F20" s="30"/>
      <c r="G20" s="31" t="s">
        <v>163</v>
      </c>
      <c r="H20" s="41" t="s">
        <v>164</v>
      </c>
      <c r="I20" s="33">
        <f>I21</f>
        <v>200000</v>
      </c>
    </row>
    <row r="21" spans="1:9" ht="25.5" x14ac:dyDescent="0.2">
      <c r="A21" s="36"/>
      <c r="B21" s="36"/>
      <c r="C21" s="36"/>
      <c r="D21" s="36"/>
      <c r="E21" s="36"/>
      <c r="F21" s="37"/>
      <c r="G21" s="31" t="s">
        <v>165</v>
      </c>
      <c r="H21" s="41" t="s">
        <v>166</v>
      </c>
      <c r="I21" s="33">
        <f>I22+I23+I24+I25</f>
        <v>200000</v>
      </c>
    </row>
    <row r="22" spans="1:9" ht="63.75" x14ac:dyDescent="0.2">
      <c r="A22" s="36"/>
      <c r="B22" s="36"/>
      <c r="C22" s="36"/>
      <c r="D22" s="36"/>
      <c r="E22" s="36"/>
      <c r="F22" s="37"/>
      <c r="G22" s="38" t="s">
        <v>167</v>
      </c>
      <c r="H22" s="39" t="s">
        <v>168</v>
      </c>
      <c r="I22" s="40">
        <v>200000</v>
      </c>
    </row>
    <row r="23" spans="1:9" ht="76.5" hidden="1" x14ac:dyDescent="0.2">
      <c r="A23" s="36"/>
      <c r="B23" s="36"/>
      <c r="C23" s="36"/>
      <c r="D23" s="36"/>
      <c r="E23" s="36"/>
      <c r="F23" s="37"/>
      <c r="G23" s="38" t="s">
        <v>169</v>
      </c>
      <c r="H23" s="39" t="s">
        <v>170</v>
      </c>
      <c r="I23" s="40"/>
    </row>
    <row r="24" spans="1:9" ht="63.75" hidden="1" x14ac:dyDescent="0.2">
      <c r="A24" s="36"/>
      <c r="B24" s="36"/>
      <c r="C24" s="36"/>
      <c r="D24" s="36"/>
      <c r="E24" s="36"/>
      <c r="F24" s="37"/>
      <c r="G24" s="38" t="s">
        <v>171</v>
      </c>
      <c r="H24" s="39" t="s">
        <v>172</v>
      </c>
      <c r="I24" s="40"/>
    </row>
    <row r="25" spans="1:9" ht="63.75" hidden="1" x14ac:dyDescent="0.2">
      <c r="A25" s="36"/>
      <c r="B25" s="36"/>
      <c r="C25" s="36"/>
      <c r="D25" s="36"/>
      <c r="E25" s="36"/>
      <c r="F25" s="37"/>
      <c r="G25" s="38" t="s">
        <v>173</v>
      </c>
      <c r="H25" s="39" t="s">
        <v>174</v>
      </c>
      <c r="I25" s="42"/>
    </row>
    <row r="26" spans="1:9" hidden="1" x14ac:dyDescent="0.2">
      <c r="A26" s="36"/>
      <c r="B26" s="36"/>
      <c r="C26" s="36"/>
      <c r="D26" s="36"/>
      <c r="E26" s="36"/>
      <c r="F26" s="37"/>
      <c r="G26" s="43" t="s">
        <v>175</v>
      </c>
      <c r="H26" s="44" t="s">
        <v>176</v>
      </c>
      <c r="I26" s="33">
        <f>I27</f>
        <v>0</v>
      </c>
    </row>
    <row r="27" spans="1:9" hidden="1" x14ac:dyDescent="0.2">
      <c r="A27" s="36"/>
      <c r="B27" s="36"/>
      <c r="C27" s="36"/>
      <c r="D27" s="36"/>
      <c r="E27" s="36"/>
      <c r="F27" s="37"/>
      <c r="G27" s="38" t="s">
        <v>259</v>
      </c>
      <c r="H27" s="39" t="s">
        <v>177</v>
      </c>
      <c r="I27" s="40">
        <f>I28</f>
        <v>0</v>
      </c>
    </row>
    <row r="28" spans="1:9" hidden="1" x14ac:dyDescent="0.2">
      <c r="A28" s="36"/>
      <c r="B28" s="36"/>
      <c r="C28" s="36"/>
      <c r="D28" s="36"/>
      <c r="E28" s="36"/>
      <c r="F28" s="37"/>
      <c r="G28" s="38" t="s">
        <v>260</v>
      </c>
      <c r="H28" s="45" t="s">
        <v>177</v>
      </c>
      <c r="I28" s="40"/>
    </row>
    <row r="29" spans="1:9" hidden="1" x14ac:dyDescent="0.2">
      <c r="A29" s="36"/>
      <c r="B29" s="36"/>
      <c r="C29" s="36"/>
      <c r="D29" s="36"/>
      <c r="E29" s="36"/>
      <c r="F29" s="37"/>
      <c r="G29" s="43" t="s">
        <v>178</v>
      </c>
      <c r="H29" s="44" t="s">
        <v>179</v>
      </c>
      <c r="I29" s="33">
        <f>I30</f>
        <v>0</v>
      </c>
    </row>
    <row r="30" spans="1:9" ht="16.5" hidden="1" customHeight="1" x14ac:dyDescent="0.2">
      <c r="A30" s="36" t="s">
        <v>151</v>
      </c>
      <c r="B30" s="36" t="s">
        <v>180</v>
      </c>
      <c r="C30" s="36" t="s">
        <v>181</v>
      </c>
      <c r="D30" s="36" t="s">
        <v>182</v>
      </c>
      <c r="E30" s="36" t="s">
        <v>183</v>
      </c>
      <c r="F30" s="37" t="s">
        <v>183</v>
      </c>
      <c r="G30" s="46" t="s">
        <v>184</v>
      </c>
      <c r="H30" s="45" t="s">
        <v>185</v>
      </c>
      <c r="I30" s="40">
        <f>I31</f>
        <v>0</v>
      </c>
    </row>
    <row r="31" spans="1:9" ht="42" hidden="1" customHeight="1" x14ac:dyDescent="0.2">
      <c r="A31" s="36"/>
      <c r="B31" s="36"/>
      <c r="C31" s="36"/>
      <c r="D31" s="36"/>
      <c r="E31" s="36"/>
      <c r="F31" s="37"/>
      <c r="G31" s="46" t="s">
        <v>186</v>
      </c>
      <c r="H31" s="45" t="s">
        <v>187</v>
      </c>
      <c r="I31" s="40"/>
    </row>
    <row r="32" spans="1:9" hidden="1" x14ac:dyDescent="0.2">
      <c r="A32" s="36"/>
      <c r="B32" s="36"/>
      <c r="C32" s="36"/>
      <c r="D32" s="36"/>
      <c r="E32" s="36"/>
      <c r="F32" s="37"/>
      <c r="G32" s="43" t="s">
        <v>188</v>
      </c>
      <c r="H32" s="44" t="s">
        <v>189</v>
      </c>
      <c r="I32" s="33">
        <f>I35+I33</f>
        <v>0</v>
      </c>
    </row>
    <row r="33" spans="1:9" hidden="1" x14ac:dyDescent="0.2">
      <c r="A33" s="36"/>
      <c r="B33" s="36"/>
      <c r="C33" s="36"/>
      <c r="D33" s="36"/>
      <c r="E33" s="36"/>
      <c r="F33" s="37"/>
      <c r="G33" s="43" t="s">
        <v>190</v>
      </c>
      <c r="H33" s="44" t="s">
        <v>191</v>
      </c>
      <c r="I33" s="33">
        <f>I34</f>
        <v>0</v>
      </c>
    </row>
    <row r="34" spans="1:9" ht="27.75" hidden="1" customHeight="1" x14ac:dyDescent="0.2">
      <c r="A34" s="36"/>
      <c r="B34" s="36"/>
      <c r="C34" s="36"/>
      <c r="D34" s="36"/>
      <c r="E34" s="36"/>
      <c r="F34" s="37"/>
      <c r="G34" s="47" t="s">
        <v>192</v>
      </c>
      <c r="H34" s="45" t="s">
        <v>193</v>
      </c>
      <c r="I34" s="48"/>
    </row>
    <row r="35" spans="1:9" hidden="1" x14ac:dyDescent="0.2">
      <c r="A35" s="36"/>
      <c r="B35" s="36"/>
      <c r="C35" s="36"/>
      <c r="D35" s="36"/>
      <c r="E35" s="36"/>
      <c r="F35" s="37"/>
      <c r="G35" s="43" t="s">
        <v>194</v>
      </c>
      <c r="H35" s="44" t="s">
        <v>195</v>
      </c>
      <c r="I35" s="33">
        <f>I36</f>
        <v>0</v>
      </c>
    </row>
    <row r="36" spans="1:9" ht="27" hidden="1" customHeight="1" x14ac:dyDescent="0.2">
      <c r="A36" s="36"/>
      <c r="B36" s="36"/>
      <c r="C36" s="36"/>
      <c r="D36" s="36"/>
      <c r="E36" s="36"/>
      <c r="F36" s="37"/>
      <c r="G36" s="46" t="s">
        <v>196</v>
      </c>
      <c r="H36" s="45" t="s">
        <v>197</v>
      </c>
      <c r="I36" s="40"/>
    </row>
    <row r="37" spans="1:9" ht="26.25" hidden="1" customHeight="1" x14ac:dyDescent="0.2">
      <c r="A37" s="36"/>
      <c r="B37" s="36"/>
      <c r="C37" s="36"/>
      <c r="D37" s="36"/>
      <c r="E37" s="36"/>
      <c r="F37" s="37"/>
      <c r="G37" s="49" t="s">
        <v>198</v>
      </c>
      <c r="H37" s="50" t="s">
        <v>199</v>
      </c>
      <c r="I37" s="51">
        <f>I38+I39</f>
        <v>0</v>
      </c>
    </row>
    <row r="38" spans="1:9" ht="19.5" hidden="1" customHeight="1" x14ac:dyDescent="0.2">
      <c r="A38" s="36"/>
      <c r="B38" s="36"/>
      <c r="C38" s="36"/>
      <c r="D38" s="36"/>
      <c r="E38" s="36"/>
      <c r="F38" s="37"/>
      <c r="G38" s="47" t="s">
        <v>200</v>
      </c>
      <c r="H38" s="52" t="s">
        <v>201</v>
      </c>
      <c r="I38" s="48"/>
    </row>
    <row r="39" spans="1:9" ht="25.5" hidden="1" x14ac:dyDescent="0.2">
      <c r="A39" s="36" t="s">
        <v>151</v>
      </c>
      <c r="B39" s="36" t="s">
        <v>180</v>
      </c>
      <c r="C39" s="36" t="s">
        <v>202</v>
      </c>
      <c r="D39" s="36" t="s">
        <v>203</v>
      </c>
      <c r="E39" s="36" t="s">
        <v>204</v>
      </c>
      <c r="F39" s="37" t="s">
        <v>204</v>
      </c>
      <c r="G39" s="49" t="s">
        <v>205</v>
      </c>
      <c r="H39" s="50" t="s">
        <v>206</v>
      </c>
      <c r="I39" s="51">
        <f>I40</f>
        <v>0</v>
      </c>
    </row>
    <row r="40" spans="1:9" ht="40.5" hidden="1" customHeight="1" x14ac:dyDescent="0.2">
      <c r="A40" s="36" t="s">
        <v>151</v>
      </c>
      <c r="B40" s="36" t="s">
        <v>180</v>
      </c>
      <c r="C40" s="36" t="s">
        <v>202</v>
      </c>
      <c r="D40" s="36" t="s">
        <v>203</v>
      </c>
      <c r="E40" s="36" t="s">
        <v>207</v>
      </c>
      <c r="F40" s="37" t="s">
        <v>207</v>
      </c>
      <c r="G40" s="47" t="s">
        <v>261</v>
      </c>
      <c r="H40" s="52" t="s">
        <v>262</v>
      </c>
      <c r="I40" s="48"/>
    </row>
    <row r="41" spans="1:9" ht="39" hidden="1" customHeight="1" x14ac:dyDescent="0.2">
      <c r="A41" s="36" t="s">
        <v>151</v>
      </c>
      <c r="B41" s="36" t="s">
        <v>180</v>
      </c>
      <c r="C41" s="36" t="s">
        <v>202</v>
      </c>
      <c r="D41" s="36" t="s">
        <v>203</v>
      </c>
      <c r="E41" s="36" t="s">
        <v>208</v>
      </c>
      <c r="F41" s="37" t="s">
        <v>208</v>
      </c>
      <c r="G41" s="49" t="s">
        <v>209</v>
      </c>
      <c r="H41" s="50" t="s">
        <v>210</v>
      </c>
      <c r="I41" s="51">
        <f>I42+I44</f>
        <v>0</v>
      </c>
    </row>
    <row r="42" spans="1:9" ht="78" hidden="1" customHeight="1" x14ac:dyDescent="0.2">
      <c r="A42" s="36"/>
      <c r="B42" s="36"/>
      <c r="C42" s="36"/>
      <c r="D42" s="36"/>
      <c r="E42" s="36"/>
      <c r="F42" s="37"/>
      <c r="G42" s="46" t="s">
        <v>211</v>
      </c>
      <c r="H42" s="45" t="s">
        <v>263</v>
      </c>
      <c r="I42" s="40">
        <f>I43</f>
        <v>0</v>
      </c>
    </row>
    <row r="43" spans="1:9" ht="66.75" hidden="1" customHeight="1" x14ac:dyDescent="0.2">
      <c r="A43" s="36"/>
      <c r="B43" s="36"/>
      <c r="C43" s="36"/>
      <c r="D43" s="36"/>
      <c r="E43" s="36"/>
      <c r="F43" s="37"/>
      <c r="G43" s="46" t="s">
        <v>264</v>
      </c>
      <c r="H43" s="45" t="s">
        <v>212</v>
      </c>
      <c r="I43" s="40"/>
    </row>
    <row r="44" spans="1:9" ht="81" hidden="1" customHeight="1" x14ac:dyDescent="0.2">
      <c r="A44" s="36" t="s">
        <v>151</v>
      </c>
      <c r="B44" s="36" t="s">
        <v>180</v>
      </c>
      <c r="C44" s="36" t="s">
        <v>213</v>
      </c>
      <c r="D44" s="36" t="s">
        <v>214</v>
      </c>
      <c r="E44" s="36" t="s">
        <v>215</v>
      </c>
      <c r="F44" s="37" t="s">
        <v>215</v>
      </c>
      <c r="G44" s="43" t="s">
        <v>216</v>
      </c>
      <c r="H44" s="44" t="s">
        <v>217</v>
      </c>
      <c r="I44" s="33">
        <f>I45</f>
        <v>0</v>
      </c>
    </row>
    <row r="45" spans="1:9" ht="66" hidden="1" customHeight="1" x14ac:dyDescent="0.2">
      <c r="A45" s="36" t="s">
        <v>151</v>
      </c>
      <c r="B45" s="36" t="s">
        <v>180</v>
      </c>
      <c r="C45" s="36" t="s">
        <v>213</v>
      </c>
      <c r="D45" s="36" t="s">
        <v>214</v>
      </c>
      <c r="E45" s="36" t="s">
        <v>218</v>
      </c>
      <c r="F45" s="37" t="s">
        <v>218</v>
      </c>
      <c r="G45" s="46" t="s">
        <v>219</v>
      </c>
      <c r="H45" s="45" t="s">
        <v>220</v>
      </c>
      <c r="I45" s="40"/>
    </row>
    <row r="46" spans="1:9" hidden="1" x14ac:dyDescent="0.2">
      <c r="A46" s="36"/>
      <c r="B46" s="36"/>
      <c r="C46" s="36"/>
      <c r="D46" s="36"/>
      <c r="E46" s="36"/>
      <c r="F46" s="37"/>
      <c r="G46" s="43" t="s">
        <v>305</v>
      </c>
      <c r="H46" s="44" t="s">
        <v>306</v>
      </c>
      <c r="I46" s="33">
        <f>I47</f>
        <v>0</v>
      </c>
    </row>
    <row r="47" spans="1:9" ht="14.25" hidden="1" customHeight="1" x14ac:dyDescent="0.2">
      <c r="A47" s="36"/>
      <c r="B47" s="36"/>
      <c r="C47" s="36"/>
      <c r="D47" s="36"/>
      <c r="E47" s="36"/>
      <c r="F47" s="37"/>
      <c r="G47" s="46" t="s">
        <v>298</v>
      </c>
      <c r="H47" s="45" t="s">
        <v>299</v>
      </c>
      <c r="I47" s="40"/>
    </row>
    <row r="48" spans="1:9" ht="43.5" hidden="1" customHeight="1" x14ac:dyDescent="0.2">
      <c r="A48" s="36"/>
      <c r="B48" s="36"/>
      <c r="C48" s="36"/>
      <c r="D48" s="36"/>
      <c r="E48" s="36"/>
      <c r="F48" s="37"/>
      <c r="G48" s="46" t="s">
        <v>221</v>
      </c>
      <c r="H48" s="45" t="s">
        <v>222</v>
      </c>
      <c r="I48" s="40"/>
    </row>
    <row r="49" spans="1:9" ht="30.75" customHeight="1" x14ac:dyDescent="0.2">
      <c r="A49" s="36"/>
      <c r="B49" s="36"/>
      <c r="C49" s="36"/>
      <c r="D49" s="36"/>
      <c r="E49" s="36"/>
      <c r="F49" s="37"/>
      <c r="G49" s="43" t="s">
        <v>223</v>
      </c>
      <c r="H49" s="44" t="s">
        <v>224</v>
      </c>
      <c r="I49" s="33">
        <f>I50</f>
        <v>35500</v>
      </c>
    </row>
    <row r="50" spans="1:9" ht="39.75" customHeight="1" x14ac:dyDescent="0.2">
      <c r="A50" s="36" t="s">
        <v>151</v>
      </c>
      <c r="B50" s="36" t="s">
        <v>180</v>
      </c>
      <c r="C50" s="36" t="s">
        <v>225</v>
      </c>
      <c r="D50" s="36" t="s">
        <v>226</v>
      </c>
      <c r="E50" s="36" t="s">
        <v>227</v>
      </c>
      <c r="F50" s="37" t="s">
        <v>228</v>
      </c>
      <c r="G50" s="46" t="s">
        <v>413</v>
      </c>
      <c r="H50" s="45" t="s">
        <v>229</v>
      </c>
      <c r="I50" s="40">
        <f>I51</f>
        <v>35500</v>
      </c>
    </row>
    <row r="51" spans="1:9" ht="29.25" customHeight="1" x14ac:dyDescent="0.2">
      <c r="A51" s="36" t="s">
        <v>151</v>
      </c>
      <c r="B51" s="36" t="s">
        <v>180</v>
      </c>
      <c r="C51" s="36" t="s">
        <v>225</v>
      </c>
      <c r="D51" s="36" t="s">
        <v>226</v>
      </c>
      <c r="E51" s="36" t="s">
        <v>230</v>
      </c>
      <c r="F51" s="37" t="s">
        <v>230</v>
      </c>
      <c r="G51" s="46" t="s">
        <v>412</v>
      </c>
      <c r="H51" s="45" t="s">
        <v>231</v>
      </c>
      <c r="I51" s="40">
        <f>I52</f>
        <v>35500</v>
      </c>
    </row>
    <row r="52" spans="1:9" ht="41.25" customHeight="1" x14ac:dyDescent="0.2">
      <c r="A52" s="36" t="s">
        <v>151</v>
      </c>
      <c r="B52" s="36" t="s">
        <v>180</v>
      </c>
      <c r="C52" s="36" t="s">
        <v>232</v>
      </c>
      <c r="D52" s="36" t="s">
        <v>233</v>
      </c>
      <c r="E52" s="36" t="s">
        <v>234</v>
      </c>
      <c r="F52" s="37" t="s">
        <v>235</v>
      </c>
      <c r="G52" s="46" t="s">
        <v>411</v>
      </c>
      <c r="H52" s="45" t="s">
        <v>236</v>
      </c>
      <c r="I52" s="40">
        <v>35500</v>
      </c>
    </row>
    <row r="53" spans="1:9" ht="28.5" hidden="1" customHeight="1" x14ac:dyDescent="0.2">
      <c r="A53" s="36" t="s">
        <v>151</v>
      </c>
      <c r="B53" s="36" t="s">
        <v>180</v>
      </c>
      <c r="C53" s="36" t="s">
        <v>232</v>
      </c>
      <c r="D53" s="36" t="s">
        <v>233</v>
      </c>
      <c r="E53" s="36" t="s">
        <v>234</v>
      </c>
      <c r="F53" s="37" t="s">
        <v>237</v>
      </c>
      <c r="G53" s="43" t="s">
        <v>238</v>
      </c>
      <c r="H53" s="44" t="s">
        <v>239</v>
      </c>
      <c r="I53" s="33"/>
    </row>
    <row r="54" spans="1:9" ht="50.25" hidden="1" customHeight="1" x14ac:dyDescent="0.2">
      <c r="A54" s="36"/>
      <c r="B54" s="36"/>
      <c r="C54" s="36"/>
      <c r="D54" s="36"/>
      <c r="E54" s="36"/>
      <c r="F54" s="37"/>
      <c r="G54" s="46" t="s">
        <v>240</v>
      </c>
      <c r="H54" s="45" t="s">
        <v>241</v>
      </c>
      <c r="I54" s="40"/>
    </row>
    <row r="55" spans="1:9" x14ac:dyDescent="0.2">
      <c r="A55" s="36" t="s">
        <v>151</v>
      </c>
      <c r="B55" s="36" t="s">
        <v>180</v>
      </c>
      <c r="C55" s="36" t="s">
        <v>232</v>
      </c>
      <c r="D55" s="36" t="s">
        <v>233</v>
      </c>
      <c r="E55" s="36" t="s">
        <v>242</v>
      </c>
      <c r="F55" s="37" t="s">
        <v>243</v>
      </c>
      <c r="G55" s="43" t="s">
        <v>244</v>
      </c>
      <c r="H55" s="44" t="s">
        <v>245</v>
      </c>
      <c r="I55" s="33">
        <f>I56</f>
        <v>475000</v>
      </c>
    </row>
    <row r="56" spans="1:9" ht="30.75" customHeight="1" x14ac:dyDescent="0.2">
      <c r="A56" s="36"/>
      <c r="B56" s="36"/>
      <c r="C56" s="36"/>
      <c r="D56" s="36"/>
      <c r="E56" s="36"/>
      <c r="F56" s="37"/>
      <c r="G56" s="43" t="s">
        <v>246</v>
      </c>
      <c r="H56" s="44" t="s">
        <v>247</v>
      </c>
      <c r="I56" s="33">
        <f>I58+I67+I71+I63+I60</f>
        <v>475000</v>
      </c>
    </row>
    <row r="57" spans="1:9" ht="27.75" hidden="1" customHeight="1" x14ac:dyDescent="0.2">
      <c r="A57" s="36"/>
      <c r="B57" s="36"/>
      <c r="C57" s="36"/>
      <c r="D57" s="36"/>
      <c r="E57" s="36"/>
      <c r="F57" s="37"/>
      <c r="G57" s="43" t="s">
        <v>297</v>
      </c>
      <c r="H57" s="44" t="s">
        <v>248</v>
      </c>
      <c r="I57" s="33">
        <f>I58</f>
        <v>0</v>
      </c>
    </row>
    <row r="58" spans="1:9" ht="27.75" hidden="1" customHeight="1" x14ac:dyDescent="0.2">
      <c r="A58" s="36"/>
      <c r="B58" s="36"/>
      <c r="C58" s="36"/>
      <c r="D58" s="36"/>
      <c r="E58" s="36"/>
      <c r="F58" s="37"/>
      <c r="G58" s="46" t="s">
        <v>296</v>
      </c>
      <c r="H58" s="45" t="s">
        <v>249</v>
      </c>
      <c r="I58" s="40">
        <f>I59</f>
        <v>0</v>
      </c>
    </row>
    <row r="59" spans="1:9" ht="27.75" hidden="1" customHeight="1" x14ac:dyDescent="0.2">
      <c r="A59" s="36"/>
      <c r="B59" s="36"/>
      <c r="C59" s="36"/>
      <c r="D59" s="36"/>
      <c r="E59" s="36"/>
      <c r="F59" s="37"/>
      <c r="G59" s="46" t="s">
        <v>295</v>
      </c>
      <c r="H59" s="45" t="s">
        <v>250</v>
      </c>
      <c r="I59" s="40"/>
    </row>
    <row r="60" spans="1:9" s="93" customFormat="1" ht="27.75" hidden="1" customHeight="1" x14ac:dyDescent="0.2">
      <c r="A60" s="91"/>
      <c r="B60" s="91"/>
      <c r="C60" s="91"/>
      <c r="D60" s="91"/>
      <c r="E60" s="91"/>
      <c r="F60" s="92"/>
      <c r="G60" s="108" t="s">
        <v>246</v>
      </c>
      <c r="H60" s="109" t="s">
        <v>300</v>
      </c>
      <c r="I60" s="33">
        <f>I61</f>
        <v>0</v>
      </c>
    </row>
    <row r="61" spans="1:9" ht="27.75" hidden="1" customHeight="1" x14ac:dyDescent="0.2">
      <c r="A61" s="36"/>
      <c r="B61" s="36"/>
      <c r="C61" s="36"/>
      <c r="D61" s="36"/>
      <c r="E61" s="36"/>
      <c r="F61" s="37"/>
      <c r="G61" s="110" t="s">
        <v>286</v>
      </c>
      <c r="H61" s="111" t="s">
        <v>285</v>
      </c>
      <c r="I61" s="40">
        <f>I62</f>
        <v>0</v>
      </c>
    </row>
    <row r="62" spans="1:9" ht="27.75" hidden="1" customHeight="1" x14ac:dyDescent="0.2">
      <c r="A62" s="36"/>
      <c r="B62" s="36"/>
      <c r="C62" s="36"/>
      <c r="D62" s="36"/>
      <c r="E62" s="36"/>
      <c r="F62" s="37"/>
      <c r="G62" s="110" t="s">
        <v>301</v>
      </c>
      <c r="H62" s="111" t="s">
        <v>302</v>
      </c>
      <c r="I62" s="40"/>
    </row>
    <row r="63" spans="1:9" s="93" customFormat="1" ht="25.5" x14ac:dyDescent="0.2">
      <c r="A63" s="91"/>
      <c r="B63" s="91"/>
      <c r="C63" s="91"/>
      <c r="D63" s="91"/>
      <c r="E63" s="91"/>
      <c r="F63" s="92"/>
      <c r="G63" s="54" t="s">
        <v>286</v>
      </c>
      <c r="H63" s="44" t="s">
        <v>285</v>
      </c>
      <c r="I63" s="33">
        <f>I66+I65+I64</f>
        <v>475000</v>
      </c>
    </row>
    <row r="64" spans="1:9" s="93" customFormat="1" ht="51" x14ac:dyDescent="0.2">
      <c r="A64" s="91"/>
      <c r="B64" s="91"/>
      <c r="C64" s="91"/>
      <c r="D64" s="91"/>
      <c r="E64" s="91"/>
      <c r="F64" s="92"/>
      <c r="G64" s="54" t="s">
        <v>414</v>
      </c>
      <c r="H64" s="44" t="s">
        <v>386</v>
      </c>
      <c r="I64" s="33">
        <v>475000</v>
      </c>
    </row>
    <row r="65" spans="1:9" s="93" customFormat="1" ht="51" hidden="1" x14ac:dyDescent="0.2">
      <c r="A65" s="91"/>
      <c r="B65" s="91"/>
      <c r="C65" s="91"/>
      <c r="D65" s="91"/>
      <c r="E65" s="91"/>
      <c r="F65" s="92"/>
      <c r="G65" s="110" t="s">
        <v>303</v>
      </c>
      <c r="H65" s="111" t="s">
        <v>304</v>
      </c>
      <c r="I65" s="40"/>
    </row>
    <row r="66" spans="1:9" ht="68.25" hidden="1" customHeight="1" x14ac:dyDescent="0.2">
      <c r="A66" s="36"/>
      <c r="B66" s="36"/>
      <c r="C66" s="36"/>
      <c r="D66" s="36"/>
      <c r="E66" s="36"/>
      <c r="F66" s="37"/>
      <c r="G66" s="56" t="s">
        <v>282</v>
      </c>
      <c r="H66" s="45" t="s">
        <v>280</v>
      </c>
      <c r="I66" s="53"/>
    </row>
    <row r="67" spans="1:9" ht="26.25" hidden="1" customHeight="1" x14ac:dyDescent="0.2">
      <c r="A67" s="36"/>
      <c r="B67" s="36"/>
      <c r="C67" s="36"/>
      <c r="D67" s="36"/>
      <c r="E67" s="36"/>
      <c r="F67" s="37"/>
      <c r="G67" s="54" t="s">
        <v>271</v>
      </c>
      <c r="H67" s="16" t="s">
        <v>251</v>
      </c>
      <c r="I67" s="55">
        <f>I68</f>
        <v>0</v>
      </c>
    </row>
    <row r="68" spans="1:9" ht="27.75" hidden="1" customHeight="1" x14ac:dyDescent="0.2">
      <c r="A68" s="36"/>
      <c r="B68" s="36"/>
      <c r="C68" s="36"/>
      <c r="D68" s="36"/>
      <c r="E68" s="36"/>
      <c r="F68" s="37"/>
      <c r="G68" s="56" t="s">
        <v>270</v>
      </c>
      <c r="H68" s="13" t="s">
        <v>252</v>
      </c>
      <c r="I68" s="57">
        <f>I69+I70</f>
        <v>0</v>
      </c>
    </row>
    <row r="69" spans="1:9" ht="27" hidden="1" customHeight="1" x14ac:dyDescent="0.2">
      <c r="A69" s="10"/>
      <c r="B69" s="10"/>
      <c r="C69" s="10"/>
      <c r="D69" s="10"/>
      <c r="E69" s="10"/>
      <c r="F69" s="9"/>
      <c r="G69" s="58" t="s">
        <v>253</v>
      </c>
      <c r="H69" s="6" t="s">
        <v>254</v>
      </c>
      <c r="I69" s="59"/>
    </row>
    <row r="70" spans="1:9" ht="66.75" hidden="1" customHeight="1" x14ac:dyDescent="0.2">
      <c r="A70" s="10"/>
      <c r="B70" s="10"/>
      <c r="C70" s="10"/>
      <c r="D70" s="10"/>
      <c r="E70" s="10"/>
      <c r="F70" s="9"/>
      <c r="G70" s="58" t="s">
        <v>269</v>
      </c>
      <c r="H70" s="6" t="s">
        <v>255</v>
      </c>
      <c r="I70" s="59"/>
    </row>
    <row r="71" spans="1:9" hidden="1" x14ac:dyDescent="0.2">
      <c r="A71" s="10"/>
      <c r="B71" s="10"/>
      <c r="C71" s="10"/>
      <c r="D71" s="10"/>
      <c r="E71" s="10"/>
      <c r="F71" s="9"/>
      <c r="G71" s="60" t="s">
        <v>284</v>
      </c>
      <c r="H71" s="3" t="s">
        <v>31</v>
      </c>
      <c r="I71" s="61">
        <f>I72</f>
        <v>0</v>
      </c>
    </row>
    <row r="72" spans="1:9" ht="25.5" hidden="1" x14ac:dyDescent="0.2">
      <c r="A72" s="10"/>
      <c r="B72" s="10"/>
      <c r="C72" s="10"/>
      <c r="D72" s="10"/>
      <c r="E72" s="10"/>
      <c r="F72" s="9"/>
      <c r="G72" s="58" t="s">
        <v>283</v>
      </c>
      <c r="H72" s="6" t="s">
        <v>281</v>
      </c>
      <c r="I72" s="59"/>
    </row>
    <row r="73" spans="1:9" x14ac:dyDescent="0.2">
      <c r="G73" s="204" t="s">
        <v>1</v>
      </c>
      <c r="H73" s="205"/>
      <c r="I73" s="33">
        <f>I15+I55</f>
        <v>2000500</v>
      </c>
    </row>
  </sheetData>
  <mergeCells count="12">
    <mergeCell ref="H1:I1"/>
    <mergeCell ref="H2:I2"/>
    <mergeCell ref="H3:I3"/>
    <mergeCell ref="H4:I4"/>
    <mergeCell ref="H5:I5"/>
    <mergeCell ref="H6:I6"/>
    <mergeCell ref="G73:H73"/>
    <mergeCell ref="A9:I9"/>
    <mergeCell ref="H8:I8"/>
    <mergeCell ref="G11:G13"/>
    <mergeCell ref="H11:H13"/>
    <mergeCell ref="I11:I13"/>
  </mergeCells>
  <pageMargins left="0.78740157480314965" right="0.19685039370078741" top="0.19685039370078741" bottom="0.27559055118110237" header="0.15748031496062992" footer="0.23622047244094491"/>
  <pageSetup paperSize="9" scale="84" orientation="portrait" r:id="rId1"/>
  <headerFooter alignWithMargins="0"/>
  <rowBreaks count="1" manualBreakCount="1">
    <brk id="25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9"/>
  <sheetViews>
    <sheetView view="pageBreakPreview" topLeftCell="A73" zoomScale="73" zoomScaleNormal="100" zoomScaleSheetLayoutView="73" workbookViewId="0">
      <selection activeCell="B81" sqref="B81"/>
    </sheetView>
  </sheetViews>
  <sheetFormatPr defaultRowHeight="15.75" x14ac:dyDescent="0.25"/>
  <cols>
    <col min="1" max="1" width="65.42578125" style="70" customWidth="1"/>
    <col min="2" max="2" width="5.85546875" style="70" customWidth="1"/>
    <col min="3" max="3" width="4.28515625" style="70" customWidth="1"/>
    <col min="4" max="4" width="4.42578125" style="70" customWidth="1"/>
    <col min="5" max="5" width="16" style="70" customWidth="1"/>
    <col min="6" max="6" width="6.7109375" style="98" customWidth="1"/>
    <col min="7" max="7" width="17.5703125" style="106" customWidth="1"/>
    <col min="8" max="8" width="0.5703125" customWidth="1"/>
    <col min="9" max="9" width="23.28515625" customWidth="1"/>
    <col min="10" max="10" width="10.7109375" customWidth="1"/>
    <col min="257" max="257" width="53.7109375" customWidth="1"/>
    <col min="258" max="258" width="5.85546875" customWidth="1"/>
    <col min="259" max="259" width="4.28515625" customWidth="1"/>
    <col min="260" max="260" width="4.42578125" customWidth="1"/>
    <col min="261" max="261" width="16" customWidth="1"/>
    <col min="262" max="262" width="6.7109375" customWidth="1"/>
    <col min="263" max="263" width="17.5703125" customWidth="1"/>
    <col min="264" max="264" width="0.5703125" customWidth="1"/>
    <col min="513" max="513" width="53.7109375" customWidth="1"/>
    <col min="514" max="514" width="5.85546875" customWidth="1"/>
    <col min="515" max="515" width="4.28515625" customWidth="1"/>
    <col min="516" max="516" width="4.42578125" customWidth="1"/>
    <col min="517" max="517" width="16" customWidth="1"/>
    <col min="518" max="518" width="6.7109375" customWidth="1"/>
    <col min="519" max="519" width="17.5703125" customWidth="1"/>
    <col min="520" max="520" width="0.5703125" customWidth="1"/>
    <col min="769" max="769" width="53.7109375" customWidth="1"/>
    <col min="770" max="770" width="5.85546875" customWidth="1"/>
    <col min="771" max="771" width="4.28515625" customWidth="1"/>
    <col min="772" max="772" width="4.42578125" customWidth="1"/>
    <col min="773" max="773" width="16" customWidth="1"/>
    <col min="774" max="774" width="6.7109375" customWidth="1"/>
    <col min="775" max="775" width="17.5703125" customWidth="1"/>
    <col min="776" max="776" width="0.5703125" customWidth="1"/>
    <col min="1025" max="1025" width="53.7109375" customWidth="1"/>
    <col min="1026" max="1026" width="5.85546875" customWidth="1"/>
    <col min="1027" max="1027" width="4.28515625" customWidth="1"/>
    <col min="1028" max="1028" width="4.42578125" customWidth="1"/>
    <col min="1029" max="1029" width="16" customWidth="1"/>
    <col min="1030" max="1030" width="6.7109375" customWidth="1"/>
    <col min="1031" max="1031" width="17.5703125" customWidth="1"/>
    <col min="1032" max="1032" width="0.5703125" customWidth="1"/>
    <col min="1281" max="1281" width="53.7109375" customWidth="1"/>
    <col min="1282" max="1282" width="5.85546875" customWidth="1"/>
    <col min="1283" max="1283" width="4.28515625" customWidth="1"/>
    <col min="1284" max="1284" width="4.42578125" customWidth="1"/>
    <col min="1285" max="1285" width="16" customWidth="1"/>
    <col min="1286" max="1286" width="6.7109375" customWidth="1"/>
    <col min="1287" max="1287" width="17.5703125" customWidth="1"/>
    <col min="1288" max="1288" width="0.5703125" customWidth="1"/>
    <col min="1537" max="1537" width="53.7109375" customWidth="1"/>
    <col min="1538" max="1538" width="5.85546875" customWidth="1"/>
    <col min="1539" max="1539" width="4.28515625" customWidth="1"/>
    <col min="1540" max="1540" width="4.42578125" customWidth="1"/>
    <col min="1541" max="1541" width="16" customWidth="1"/>
    <col min="1542" max="1542" width="6.7109375" customWidth="1"/>
    <col min="1543" max="1543" width="17.5703125" customWidth="1"/>
    <col min="1544" max="1544" width="0.5703125" customWidth="1"/>
    <col min="1793" max="1793" width="53.7109375" customWidth="1"/>
    <col min="1794" max="1794" width="5.85546875" customWidth="1"/>
    <col min="1795" max="1795" width="4.28515625" customWidth="1"/>
    <col min="1796" max="1796" width="4.42578125" customWidth="1"/>
    <col min="1797" max="1797" width="16" customWidth="1"/>
    <col min="1798" max="1798" width="6.7109375" customWidth="1"/>
    <col min="1799" max="1799" width="17.5703125" customWidth="1"/>
    <col min="1800" max="1800" width="0.5703125" customWidth="1"/>
    <col min="2049" max="2049" width="53.7109375" customWidth="1"/>
    <col min="2050" max="2050" width="5.85546875" customWidth="1"/>
    <col min="2051" max="2051" width="4.28515625" customWidth="1"/>
    <col min="2052" max="2052" width="4.42578125" customWidth="1"/>
    <col min="2053" max="2053" width="16" customWidth="1"/>
    <col min="2054" max="2054" width="6.7109375" customWidth="1"/>
    <col min="2055" max="2055" width="17.5703125" customWidth="1"/>
    <col min="2056" max="2056" width="0.5703125" customWidth="1"/>
    <col min="2305" max="2305" width="53.7109375" customWidth="1"/>
    <col min="2306" max="2306" width="5.85546875" customWidth="1"/>
    <col min="2307" max="2307" width="4.28515625" customWidth="1"/>
    <col min="2308" max="2308" width="4.42578125" customWidth="1"/>
    <col min="2309" max="2309" width="16" customWidth="1"/>
    <col min="2310" max="2310" width="6.7109375" customWidth="1"/>
    <col min="2311" max="2311" width="17.5703125" customWidth="1"/>
    <col min="2312" max="2312" width="0.5703125" customWidth="1"/>
    <col min="2561" max="2561" width="53.7109375" customWidth="1"/>
    <col min="2562" max="2562" width="5.85546875" customWidth="1"/>
    <col min="2563" max="2563" width="4.28515625" customWidth="1"/>
    <col min="2564" max="2564" width="4.42578125" customWidth="1"/>
    <col min="2565" max="2565" width="16" customWidth="1"/>
    <col min="2566" max="2566" width="6.7109375" customWidth="1"/>
    <col min="2567" max="2567" width="17.5703125" customWidth="1"/>
    <col min="2568" max="2568" width="0.5703125" customWidth="1"/>
    <col min="2817" max="2817" width="53.7109375" customWidth="1"/>
    <col min="2818" max="2818" width="5.85546875" customWidth="1"/>
    <col min="2819" max="2819" width="4.28515625" customWidth="1"/>
    <col min="2820" max="2820" width="4.42578125" customWidth="1"/>
    <col min="2821" max="2821" width="16" customWidth="1"/>
    <col min="2822" max="2822" width="6.7109375" customWidth="1"/>
    <col min="2823" max="2823" width="17.5703125" customWidth="1"/>
    <col min="2824" max="2824" width="0.5703125" customWidth="1"/>
    <col min="3073" max="3073" width="53.7109375" customWidth="1"/>
    <col min="3074" max="3074" width="5.85546875" customWidth="1"/>
    <col min="3075" max="3075" width="4.28515625" customWidth="1"/>
    <col min="3076" max="3076" width="4.42578125" customWidth="1"/>
    <col min="3077" max="3077" width="16" customWidth="1"/>
    <col min="3078" max="3078" width="6.7109375" customWidth="1"/>
    <col min="3079" max="3079" width="17.5703125" customWidth="1"/>
    <col min="3080" max="3080" width="0.5703125" customWidth="1"/>
    <col min="3329" max="3329" width="53.7109375" customWidth="1"/>
    <col min="3330" max="3330" width="5.85546875" customWidth="1"/>
    <col min="3331" max="3331" width="4.28515625" customWidth="1"/>
    <col min="3332" max="3332" width="4.42578125" customWidth="1"/>
    <col min="3333" max="3333" width="16" customWidth="1"/>
    <col min="3334" max="3334" width="6.7109375" customWidth="1"/>
    <col min="3335" max="3335" width="17.5703125" customWidth="1"/>
    <col min="3336" max="3336" width="0.5703125" customWidth="1"/>
    <col min="3585" max="3585" width="53.7109375" customWidth="1"/>
    <col min="3586" max="3586" width="5.85546875" customWidth="1"/>
    <col min="3587" max="3587" width="4.28515625" customWidth="1"/>
    <col min="3588" max="3588" width="4.42578125" customWidth="1"/>
    <col min="3589" max="3589" width="16" customWidth="1"/>
    <col min="3590" max="3590" width="6.7109375" customWidth="1"/>
    <col min="3591" max="3591" width="17.5703125" customWidth="1"/>
    <col min="3592" max="3592" width="0.5703125" customWidth="1"/>
    <col min="3841" max="3841" width="53.7109375" customWidth="1"/>
    <col min="3842" max="3842" width="5.85546875" customWidth="1"/>
    <col min="3843" max="3843" width="4.28515625" customWidth="1"/>
    <col min="3844" max="3844" width="4.42578125" customWidth="1"/>
    <col min="3845" max="3845" width="16" customWidth="1"/>
    <col min="3846" max="3846" width="6.7109375" customWidth="1"/>
    <col min="3847" max="3847" width="17.5703125" customWidth="1"/>
    <col min="3848" max="3848" width="0.5703125" customWidth="1"/>
    <col min="4097" max="4097" width="53.7109375" customWidth="1"/>
    <col min="4098" max="4098" width="5.85546875" customWidth="1"/>
    <col min="4099" max="4099" width="4.28515625" customWidth="1"/>
    <col min="4100" max="4100" width="4.42578125" customWidth="1"/>
    <col min="4101" max="4101" width="16" customWidth="1"/>
    <col min="4102" max="4102" width="6.7109375" customWidth="1"/>
    <col min="4103" max="4103" width="17.5703125" customWidth="1"/>
    <col min="4104" max="4104" width="0.5703125" customWidth="1"/>
    <col min="4353" max="4353" width="53.7109375" customWidth="1"/>
    <col min="4354" max="4354" width="5.85546875" customWidth="1"/>
    <col min="4355" max="4355" width="4.28515625" customWidth="1"/>
    <col min="4356" max="4356" width="4.42578125" customWidth="1"/>
    <col min="4357" max="4357" width="16" customWidth="1"/>
    <col min="4358" max="4358" width="6.7109375" customWidth="1"/>
    <col min="4359" max="4359" width="17.5703125" customWidth="1"/>
    <col min="4360" max="4360" width="0.5703125" customWidth="1"/>
    <col min="4609" max="4609" width="53.7109375" customWidth="1"/>
    <col min="4610" max="4610" width="5.85546875" customWidth="1"/>
    <col min="4611" max="4611" width="4.28515625" customWidth="1"/>
    <col min="4612" max="4612" width="4.42578125" customWidth="1"/>
    <col min="4613" max="4613" width="16" customWidth="1"/>
    <col min="4614" max="4614" width="6.7109375" customWidth="1"/>
    <col min="4615" max="4615" width="17.5703125" customWidth="1"/>
    <col min="4616" max="4616" width="0.5703125" customWidth="1"/>
    <col min="4865" max="4865" width="53.7109375" customWidth="1"/>
    <col min="4866" max="4866" width="5.85546875" customWidth="1"/>
    <col min="4867" max="4867" width="4.28515625" customWidth="1"/>
    <col min="4868" max="4868" width="4.42578125" customWidth="1"/>
    <col min="4869" max="4869" width="16" customWidth="1"/>
    <col min="4870" max="4870" width="6.7109375" customWidth="1"/>
    <col min="4871" max="4871" width="17.5703125" customWidth="1"/>
    <col min="4872" max="4872" width="0.5703125" customWidth="1"/>
    <col min="5121" max="5121" width="53.7109375" customWidth="1"/>
    <col min="5122" max="5122" width="5.85546875" customWidth="1"/>
    <col min="5123" max="5123" width="4.28515625" customWidth="1"/>
    <col min="5124" max="5124" width="4.42578125" customWidth="1"/>
    <col min="5125" max="5125" width="16" customWidth="1"/>
    <col min="5126" max="5126" width="6.7109375" customWidth="1"/>
    <col min="5127" max="5127" width="17.5703125" customWidth="1"/>
    <col min="5128" max="5128" width="0.5703125" customWidth="1"/>
    <col min="5377" max="5377" width="53.7109375" customWidth="1"/>
    <col min="5378" max="5378" width="5.85546875" customWidth="1"/>
    <col min="5379" max="5379" width="4.28515625" customWidth="1"/>
    <col min="5380" max="5380" width="4.42578125" customWidth="1"/>
    <col min="5381" max="5381" width="16" customWidth="1"/>
    <col min="5382" max="5382" width="6.7109375" customWidth="1"/>
    <col min="5383" max="5383" width="17.5703125" customWidth="1"/>
    <col min="5384" max="5384" width="0.5703125" customWidth="1"/>
    <col min="5633" max="5633" width="53.7109375" customWidth="1"/>
    <col min="5634" max="5634" width="5.85546875" customWidth="1"/>
    <col min="5635" max="5635" width="4.28515625" customWidth="1"/>
    <col min="5636" max="5636" width="4.42578125" customWidth="1"/>
    <col min="5637" max="5637" width="16" customWidth="1"/>
    <col min="5638" max="5638" width="6.7109375" customWidth="1"/>
    <col min="5639" max="5639" width="17.5703125" customWidth="1"/>
    <col min="5640" max="5640" width="0.5703125" customWidth="1"/>
    <col min="5889" max="5889" width="53.7109375" customWidth="1"/>
    <col min="5890" max="5890" width="5.85546875" customWidth="1"/>
    <col min="5891" max="5891" width="4.28515625" customWidth="1"/>
    <col min="5892" max="5892" width="4.42578125" customWidth="1"/>
    <col min="5893" max="5893" width="16" customWidth="1"/>
    <col min="5894" max="5894" width="6.7109375" customWidth="1"/>
    <col min="5895" max="5895" width="17.5703125" customWidth="1"/>
    <col min="5896" max="5896" width="0.5703125" customWidth="1"/>
    <col min="6145" max="6145" width="53.7109375" customWidth="1"/>
    <col min="6146" max="6146" width="5.85546875" customWidth="1"/>
    <col min="6147" max="6147" width="4.28515625" customWidth="1"/>
    <col min="6148" max="6148" width="4.42578125" customWidth="1"/>
    <col min="6149" max="6149" width="16" customWidth="1"/>
    <col min="6150" max="6150" width="6.7109375" customWidth="1"/>
    <col min="6151" max="6151" width="17.5703125" customWidth="1"/>
    <col min="6152" max="6152" width="0.5703125" customWidth="1"/>
    <col min="6401" max="6401" width="53.7109375" customWidth="1"/>
    <col min="6402" max="6402" width="5.85546875" customWidth="1"/>
    <col min="6403" max="6403" width="4.28515625" customWidth="1"/>
    <col min="6404" max="6404" width="4.42578125" customWidth="1"/>
    <col min="6405" max="6405" width="16" customWidth="1"/>
    <col min="6406" max="6406" width="6.7109375" customWidth="1"/>
    <col min="6407" max="6407" width="17.5703125" customWidth="1"/>
    <col min="6408" max="6408" width="0.5703125" customWidth="1"/>
    <col min="6657" max="6657" width="53.7109375" customWidth="1"/>
    <col min="6658" max="6658" width="5.85546875" customWidth="1"/>
    <col min="6659" max="6659" width="4.28515625" customWidth="1"/>
    <col min="6660" max="6660" width="4.42578125" customWidth="1"/>
    <col min="6661" max="6661" width="16" customWidth="1"/>
    <col min="6662" max="6662" width="6.7109375" customWidth="1"/>
    <col min="6663" max="6663" width="17.5703125" customWidth="1"/>
    <col min="6664" max="6664" width="0.5703125" customWidth="1"/>
    <col min="6913" max="6913" width="53.7109375" customWidth="1"/>
    <col min="6914" max="6914" width="5.85546875" customWidth="1"/>
    <col min="6915" max="6915" width="4.28515625" customWidth="1"/>
    <col min="6916" max="6916" width="4.42578125" customWidth="1"/>
    <col min="6917" max="6917" width="16" customWidth="1"/>
    <col min="6918" max="6918" width="6.7109375" customWidth="1"/>
    <col min="6919" max="6919" width="17.5703125" customWidth="1"/>
    <col min="6920" max="6920" width="0.5703125" customWidth="1"/>
    <col min="7169" max="7169" width="53.7109375" customWidth="1"/>
    <col min="7170" max="7170" width="5.85546875" customWidth="1"/>
    <col min="7171" max="7171" width="4.28515625" customWidth="1"/>
    <col min="7172" max="7172" width="4.42578125" customWidth="1"/>
    <col min="7173" max="7173" width="16" customWidth="1"/>
    <col min="7174" max="7174" width="6.7109375" customWidth="1"/>
    <col min="7175" max="7175" width="17.5703125" customWidth="1"/>
    <col min="7176" max="7176" width="0.5703125" customWidth="1"/>
    <col min="7425" max="7425" width="53.7109375" customWidth="1"/>
    <col min="7426" max="7426" width="5.85546875" customWidth="1"/>
    <col min="7427" max="7427" width="4.28515625" customWidth="1"/>
    <col min="7428" max="7428" width="4.42578125" customWidth="1"/>
    <col min="7429" max="7429" width="16" customWidth="1"/>
    <col min="7430" max="7430" width="6.7109375" customWidth="1"/>
    <col min="7431" max="7431" width="17.5703125" customWidth="1"/>
    <col min="7432" max="7432" width="0.5703125" customWidth="1"/>
    <col min="7681" max="7681" width="53.7109375" customWidth="1"/>
    <col min="7682" max="7682" width="5.85546875" customWidth="1"/>
    <col min="7683" max="7683" width="4.28515625" customWidth="1"/>
    <col min="7684" max="7684" width="4.42578125" customWidth="1"/>
    <col min="7685" max="7685" width="16" customWidth="1"/>
    <col min="7686" max="7686" width="6.7109375" customWidth="1"/>
    <col min="7687" max="7687" width="17.5703125" customWidth="1"/>
    <col min="7688" max="7688" width="0.5703125" customWidth="1"/>
    <col min="7937" max="7937" width="53.7109375" customWidth="1"/>
    <col min="7938" max="7938" width="5.85546875" customWidth="1"/>
    <col min="7939" max="7939" width="4.28515625" customWidth="1"/>
    <col min="7940" max="7940" width="4.42578125" customWidth="1"/>
    <col min="7941" max="7941" width="16" customWidth="1"/>
    <col min="7942" max="7942" width="6.7109375" customWidth="1"/>
    <col min="7943" max="7943" width="17.5703125" customWidth="1"/>
    <col min="7944" max="7944" width="0.5703125" customWidth="1"/>
    <col min="8193" max="8193" width="53.7109375" customWidth="1"/>
    <col min="8194" max="8194" width="5.85546875" customWidth="1"/>
    <col min="8195" max="8195" width="4.28515625" customWidth="1"/>
    <col min="8196" max="8196" width="4.42578125" customWidth="1"/>
    <col min="8197" max="8197" width="16" customWidth="1"/>
    <col min="8198" max="8198" width="6.7109375" customWidth="1"/>
    <col min="8199" max="8199" width="17.5703125" customWidth="1"/>
    <col min="8200" max="8200" width="0.5703125" customWidth="1"/>
    <col min="8449" max="8449" width="53.7109375" customWidth="1"/>
    <col min="8450" max="8450" width="5.85546875" customWidth="1"/>
    <col min="8451" max="8451" width="4.28515625" customWidth="1"/>
    <col min="8452" max="8452" width="4.42578125" customWidth="1"/>
    <col min="8453" max="8453" width="16" customWidth="1"/>
    <col min="8454" max="8454" width="6.7109375" customWidth="1"/>
    <col min="8455" max="8455" width="17.5703125" customWidth="1"/>
    <col min="8456" max="8456" width="0.5703125" customWidth="1"/>
    <col min="8705" max="8705" width="53.7109375" customWidth="1"/>
    <col min="8706" max="8706" width="5.85546875" customWidth="1"/>
    <col min="8707" max="8707" width="4.28515625" customWidth="1"/>
    <col min="8708" max="8708" width="4.42578125" customWidth="1"/>
    <col min="8709" max="8709" width="16" customWidth="1"/>
    <col min="8710" max="8710" width="6.7109375" customWidth="1"/>
    <col min="8711" max="8711" width="17.5703125" customWidth="1"/>
    <col min="8712" max="8712" width="0.5703125" customWidth="1"/>
    <col min="8961" max="8961" width="53.7109375" customWidth="1"/>
    <col min="8962" max="8962" width="5.85546875" customWidth="1"/>
    <col min="8963" max="8963" width="4.28515625" customWidth="1"/>
    <col min="8964" max="8964" width="4.42578125" customWidth="1"/>
    <col min="8965" max="8965" width="16" customWidth="1"/>
    <col min="8966" max="8966" width="6.7109375" customWidth="1"/>
    <col min="8967" max="8967" width="17.5703125" customWidth="1"/>
    <col min="8968" max="8968" width="0.5703125" customWidth="1"/>
    <col min="9217" max="9217" width="53.7109375" customWidth="1"/>
    <col min="9218" max="9218" width="5.85546875" customWidth="1"/>
    <col min="9219" max="9219" width="4.28515625" customWidth="1"/>
    <col min="9220" max="9220" width="4.42578125" customWidth="1"/>
    <col min="9221" max="9221" width="16" customWidth="1"/>
    <col min="9222" max="9222" width="6.7109375" customWidth="1"/>
    <col min="9223" max="9223" width="17.5703125" customWidth="1"/>
    <col min="9224" max="9224" width="0.5703125" customWidth="1"/>
    <col min="9473" max="9473" width="53.7109375" customWidth="1"/>
    <col min="9474" max="9474" width="5.85546875" customWidth="1"/>
    <col min="9475" max="9475" width="4.28515625" customWidth="1"/>
    <col min="9476" max="9476" width="4.42578125" customWidth="1"/>
    <col min="9477" max="9477" width="16" customWidth="1"/>
    <col min="9478" max="9478" width="6.7109375" customWidth="1"/>
    <col min="9479" max="9479" width="17.5703125" customWidth="1"/>
    <col min="9480" max="9480" width="0.5703125" customWidth="1"/>
    <col min="9729" max="9729" width="53.7109375" customWidth="1"/>
    <col min="9730" max="9730" width="5.85546875" customWidth="1"/>
    <col min="9731" max="9731" width="4.28515625" customWidth="1"/>
    <col min="9732" max="9732" width="4.42578125" customWidth="1"/>
    <col min="9733" max="9733" width="16" customWidth="1"/>
    <col min="9734" max="9734" width="6.7109375" customWidth="1"/>
    <col min="9735" max="9735" width="17.5703125" customWidth="1"/>
    <col min="9736" max="9736" width="0.5703125" customWidth="1"/>
    <col min="9985" max="9985" width="53.7109375" customWidth="1"/>
    <col min="9986" max="9986" width="5.85546875" customWidth="1"/>
    <col min="9987" max="9987" width="4.28515625" customWidth="1"/>
    <col min="9988" max="9988" width="4.42578125" customWidth="1"/>
    <col min="9989" max="9989" width="16" customWidth="1"/>
    <col min="9990" max="9990" width="6.7109375" customWidth="1"/>
    <col min="9991" max="9991" width="17.5703125" customWidth="1"/>
    <col min="9992" max="9992" width="0.5703125" customWidth="1"/>
    <col min="10241" max="10241" width="53.7109375" customWidth="1"/>
    <col min="10242" max="10242" width="5.85546875" customWidth="1"/>
    <col min="10243" max="10243" width="4.28515625" customWidth="1"/>
    <col min="10244" max="10244" width="4.42578125" customWidth="1"/>
    <col min="10245" max="10245" width="16" customWidth="1"/>
    <col min="10246" max="10246" width="6.7109375" customWidth="1"/>
    <col min="10247" max="10247" width="17.5703125" customWidth="1"/>
    <col min="10248" max="10248" width="0.5703125" customWidth="1"/>
    <col min="10497" max="10497" width="53.7109375" customWidth="1"/>
    <col min="10498" max="10498" width="5.85546875" customWidth="1"/>
    <col min="10499" max="10499" width="4.28515625" customWidth="1"/>
    <col min="10500" max="10500" width="4.42578125" customWidth="1"/>
    <col min="10501" max="10501" width="16" customWidth="1"/>
    <col min="10502" max="10502" width="6.7109375" customWidth="1"/>
    <col min="10503" max="10503" width="17.5703125" customWidth="1"/>
    <col min="10504" max="10504" width="0.5703125" customWidth="1"/>
    <col min="10753" max="10753" width="53.7109375" customWidth="1"/>
    <col min="10754" max="10754" width="5.85546875" customWidth="1"/>
    <col min="10755" max="10755" width="4.28515625" customWidth="1"/>
    <col min="10756" max="10756" width="4.42578125" customWidth="1"/>
    <col min="10757" max="10757" width="16" customWidth="1"/>
    <col min="10758" max="10758" width="6.7109375" customWidth="1"/>
    <col min="10759" max="10759" width="17.5703125" customWidth="1"/>
    <col min="10760" max="10760" width="0.5703125" customWidth="1"/>
    <col min="11009" max="11009" width="53.7109375" customWidth="1"/>
    <col min="11010" max="11010" width="5.85546875" customWidth="1"/>
    <col min="11011" max="11011" width="4.28515625" customWidth="1"/>
    <col min="11012" max="11012" width="4.42578125" customWidth="1"/>
    <col min="11013" max="11013" width="16" customWidth="1"/>
    <col min="11014" max="11014" width="6.7109375" customWidth="1"/>
    <col min="11015" max="11015" width="17.5703125" customWidth="1"/>
    <col min="11016" max="11016" width="0.5703125" customWidth="1"/>
    <col min="11265" max="11265" width="53.7109375" customWidth="1"/>
    <col min="11266" max="11266" width="5.85546875" customWidth="1"/>
    <col min="11267" max="11267" width="4.28515625" customWidth="1"/>
    <col min="11268" max="11268" width="4.42578125" customWidth="1"/>
    <col min="11269" max="11269" width="16" customWidth="1"/>
    <col min="11270" max="11270" width="6.7109375" customWidth="1"/>
    <col min="11271" max="11271" width="17.5703125" customWidth="1"/>
    <col min="11272" max="11272" width="0.5703125" customWidth="1"/>
    <col min="11521" max="11521" width="53.7109375" customWidth="1"/>
    <col min="11522" max="11522" width="5.85546875" customWidth="1"/>
    <col min="11523" max="11523" width="4.28515625" customWidth="1"/>
    <col min="11524" max="11524" width="4.42578125" customWidth="1"/>
    <col min="11525" max="11525" width="16" customWidth="1"/>
    <col min="11526" max="11526" width="6.7109375" customWidth="1"/>
    <col min="11527" max="11527" width="17.5703125" customWidth="1"/>
    <col min="11528" max="11528" width="0.5703125" customWidth="1"/>
    <col min="11777" max="11777" width="53.7109375" customWidth="1"/>
    <col min="11778" max="11778" width="5.85546875" customWidth="1"/>
    <col min="11779" max="11779" width="4.28515625" customWidth="1"/>
    <col min="11780" max="11780" width="4.42578125" customWidth="1"/>
    <col min="11781" max="11781" width="16" customWidth="1"/>
    <col min="11782" max="11782" width="6.7109375" customWidth="1"/>
    <col min="11783" max="11783" width="17.5703125" customWidth="1"/>
    <col min="11784" max="11784" width="0.5703125" customWidth="1"/>
    <col min="12033" max="12033" width="53.7109375" customWidth="1"/>
    <col min="12034" max="12034" width="5.85546875" customWidth="1"/>
    <col min="12035" max="12035" width="4.28515625" customWidth="1"/>
    <col min="12036" max="12036" width="4.42578125" customWidth="1"/>
    <col min="12037" max="12037" width="16" customWidth="1"/>
    <col min="12038" max="12038" width="6.7109375" customWidth="1"/>
    <col min="12039" max="12039" width="17.5703125" customWidth="1"/>
    <col min="12040" max="12040" width="0.5703125" customWidth="1"/>
    <col min="12289" max="12289" width="53.7109375" customWidth="1"/>
    <col min="12290" max="12290" width="5.85546875" customWidth="1"/>
    <col min="12291" max="12291" width="4.28515625" customWidth="1"/>
    <col min="12292" max="12292" width="4.42578125" customWidth="1"/>
    <col min="12293" max="12293" width="16" customWidth="1"/>
    <col min="12294" max="12294" width="6.7109375" customWidth="1"/>
    <col min="12295" max="12295" width="17.5703125" customWidth="1"/>
    <col min="12296" max="12296" width="0.5703125" customWidth="1"/>
    <col min="12545" max="12545" width="53.7109375" customWidth="1"/>
    <col min="12546" max="12546" width="5.85546875" customWidth="1"/>
    <col min="12547" max="12547" width="4.28515625" customWidth="1"/>
    <col min="12548" max="12548" width="4.42578125" customWidth="1"/>
    <col min="12549" max="12549" width="16" customWidth="1"/>
    <col min="12550" max="12550" width="6.7109375" customWidth="1"/>
    <col min="12551" max="12551" width="17.5703125" customWidth="1"/>
    <col min="12552" max="12552" width="0.5703125" customWidth="1"/>
    <col min="12801" max="12801" width="53.7109375" customWidth="1"/>
    <col min="12802" max="12802" width="5.85546875" customWidth="1"/>
    <col min="12803" max="12803" width="4.28515625" customWidth="1"/>
    <col min="12804" max="12804" width="4.42578125" customWidth="1"/>
    <col min="12805" max="12805" width="16" customWidth="1"/>
    <col min="12806" max="12806" width="6.7109375" customWidth="1"/>
    <col min="12807" max="12807" width="17.5703125" customWidth="1"/>
    <col min="12808" max="12808" width="0.5703125" customWidth="1"/>
    <col min="13057" max="13057" width="53.7109375" customWidth="1"/>
    <col min="13058" max="13058" width="5.85546875" customWidth="1"/>
    <col min="13059" max="13059" width="4.28515625" customWidth="1"/>
    <col min="13060" max="13060" width="4.42578125" customWidth="1"/>
    <col min="13061" max="13061" width="16" customWidth="1"/>
    <col min="13062" max="13062" width="6.7109375" customWidth="1"/>
    <col min="13063" max="13063" width="17.5703125" customWidth="1"/>
    <col min="13064" max="13064" width="0.5703125" customWidth="1"/>
    <col min="13313" max="13313" width="53.7109375" customWidth="1"/>
    <col min="13314" max="13314" width="5.85546875" customWidth="1"/>
    <col min="13315" max="13315" width="4.28515625" customWidth="1"/>
    <col min="13316" max="13316" width="4.42578125" customWidth="1"/>
    <col min="13317" max="13317" width="16" customWidth="1"/>
    <col min="13318" max="13318" width="6.7109375" customWidth="1"/>
    <col min="13319" max="13319" width="17.5703125" customWidth="1"/>
    <col min="13320" max="13320" width="0.5703125" customWidth="1"/>
    <col min="13569" max="13569" width="53.7109375" customWidth="1"/>
    <col min="13570" max="13570" width="5.85546875" customWidth="1"/>
    <col min="13571" max="13571" width="4.28515625" customWidth="1"/>
    <col min="13572" max="13572" width="4.42578125" customWidth="1"/>
    <col min="13573" max="13573" width="16" customWidth="1"/>
    <col min="13574" max="13574" width="6.7109375" customWidth="1"/>
    <col min="13575" max="13575" width="17.5703125" customWidth="1"/>
    <col min="13576" max="13576" width="0.5703125" customWidth="1"/>
    <col min="13825" max="13825" width="53.7109375" customWidth="1"/>
    <col min="13826" max="13826" width="5.85546875" customWidth="1"/>
    <col min="13827" max="13827" width="4.28515625" customWidth="1"/>
    <col min="13828" max="13828" width="4.42578125" customWidth="1"/>
    <col min="13829" max="13829" width="16" customWidth="1"/>
    <col min="13830" max="13830" width="6.7109375" customWidth="1"/>
    <col min="13831" max="13831" width="17.5703125" customWidth="1"/>
    <col min="13832" max="13832" width="0.5703125" customWidth="1"/>
    <col min="14081" max="14081" width="53.7109375" customWidth="1"/>
    <col min="14082" max="14082" width="5.85546875" customWidth="1"/>
    <col min="14083" max="14083" width="4.28515625" customWidth="1"/>
    <col min="14084" max="14084" width="4.42578125" customWidth="1"/>
    <col min="14085" max="14085" width="16" customWidth="1"/>
    <col min="14086" max="14086" width="6.7109375" customWidth="1"/>
    <col min="14087" max="14087" width="17.5703125" customWidth="1"/>
    <col min="14088" max="14088" width="0.5703125" customWidth="1"/>
    <col min="14337" max="14337" width="53.7109375" customWidth="1"/>
    <col min="14338" max="14338" width="5.85546875" customWidth="1"/>
    <col min="14339" max="14339" width="4.28515625" customWidth="1"/>
    <col min="14340" max="14340" width="4.42578125" customWidth="1"/>
    <col min="14341" max="14341" width="16" customWidth="1"/>
    <col min="14342" max="14342" width="6.7109375" customWidth="1"/>
    <col min="14343" max="14343" width="17.5703125" customWidth="1"/>
    <col min="14344" max="14344" width="0.5703125" customWidth="1"/>
    <col min="14593" max="14593" width="53.7109375" customWidth="1"/>
    <col min="14594" max="14594" width="5.85546875" customWidth="1"/>
    <col min="14595" max="14595" width="4.28515625" customWidth="1"/>
    <col min="14596" max="14596" width="4.42578125" customWidth="1"/>
    <col min="14597" max="14597" width="16" customWidth="1"/>
    <col min="14598" max="14598" width="6.7109375" customWidth="1"/>
    <col min="14599" max="14599" width="17.5703125" customWidth="1"/>
    <col min="14600" max="14600" width="0.5703125" customWidth="1"/>
    <col min="14849" max="14849" width="53.7109375" customWidth="1"/>
    <col min="14850" max="14850" width="5.85546875" customWidth="1"/>
    <col min="14851" max="14851" width="4.28515625" customWidth="1"/>
    <col min="14852" max="14852" width="4.42578125" customWidth="1"/>
    <col min="14853" max="14853" width="16" customWidth="1"/>
    <col min="14854" max="14854" width="6.7109375" customWidth="1"/>
    <col min="14855" max="14855" width="17.5703125" customWidth="1"/>
    <col min="14856" max="14856" width="0.5703125" customWidth="1"/>
    <col min="15105" max="15105" width="53.7109375" customWidth="1"/>
    <col min="15106" max="15106" width="5.85546875" customWidth="1"/>
    <col min="15107" max="15107" width="4.28515625" customWidth="1"/>
    <col min="15108" max="15108" width="4.42578125" customWidth="1"/>
    <col min="15109" max="15109" width="16" customWidth="1"/>
    <col min="15110" max="15110" width="6.7109375" customWidth="1"/>
    <col min="15111" max="15111" width="17.5703125" customWidth="1"/>
    <col min="15112" max="15112" width="0.5703125" customWidth="1"/>
    <col min="15361" max="15361" width="53.7109375" customWidth="1"/>
    <col min="15362" max="15362" width="5.85546875" customWidth="1"/>
    <col min="15363" max="15363" width="4.28515625" customWidth="1"/>
    <col min="15364" max="15364" width="4.42578125" customWidth="1"/>
    <col min="15365" max="15365" width="16" customWidth="1"/>
    <col min="15366" max="15366" width="6.7109375" customWidth="1"/>
    <col min="15367" max="15367" width="17.5703125" customWidth="1"/>
    <col min="15368" max="15368" width="0.5703125" customWidth="1"/>
    <col min="15617" max="15617" width="53.7109375" customWidth="1"/>
    <col min="15618" max="15618" width="5.85546875" customWidth="1"/>
    <col min="15619" max="15619" width="4.28515625" customWidth="1"/>
    <col min="15620" max="15620" width="4.42578125" customWidth="1"/>
    <col min="15621" max="15621" width="16" customWidth="1"/>
    <col min="15622" max="15622" width="6.7109375" customWidth="1"/>
    <col min="15623" max="15623" width="17.5703125" customWidth="1"/>
    <col min="15624" max="15624" width="0.5703125" customWidth="1"/>
    <col min="15873" max="15873" width="53.7109375" customWidth="1"/>
    <col min="15874" max="15874" width="5.85546875" customWidth="1"/>
    <col min="15875" max="15875" width="4.28515625" customWidth="1"/>
    <col min="15876" max="15876" width="4.42578125" customWidth="1"/>
    <col min="15877" max="15877" width="16" customWidth="1"/>
    <col min="15878" max="15878" width="6.7109375" customWidth="1"/>
    <col min="15879" max="15879" width="17.5703125" customWidth="1"/>
    <col min="15880" max="15880" width="0.5703125" customWidth="1"/>
    <col min="16129" max="16129" width="53.7109375" customWidth="1"/>
    <col min="16130" max="16130" width="5.85546875" customWidth="1"/>
    <col min="16131" max="16131" width="4.28515625" customWidth="1"/>
    <col min="16132" max="16132" width="4.42578125" customWidth="1"/>
    <col min="16133" max="16133" width="16" customWidth="1"/>
    <col min="16134" max="16134" width="6.7109375" customWidth="1"/>
    <col min="16135" max="16135" width="17.5703125" customWidth="1"/>
    <col min="16136" max="16136" width="0.5703125" customWidth="1"/>
  </cols>
  <sheetData>
    <row r="1" spans="1:7" x14ac:dyDescent="0.25">
      <c r="B1" s="213" t="s">
        <v>339</v>
      </c>
      <c r="C1" s="213"/>
      <c r="D1" s="213"/>
      <c r="E1" s="213"/>
      <c r="F1" s="213"/>
      <c r="G1" s="213"/>
    </row>
    <row r="2" spans="1:7" x14ac:dyDescent="0.25">
      <c r="B2" s="214" t="s">
        <v>148</v>
      </c>
      <c r="C2" s="214"/>
      <c r="D2" s="214"/>
      <c r="E2" s="214"/>
      <c r="F2" s="214"/>
      <c r="G2" s="214"/>
    </row>
    <row r="3" spans="1:7" x14ac:dyDescent="0.25">
      <c r="B3" s="214" t="s">
        <v>331</v>
      </c>
      <c r="C3" s="214"/>
      <c r="D3" s="214"/>
      <c r="E3" s="214"/>
      <c r="F3" s="214"/>
      <c r="G3" s="214"/>
    </row>
    <row r="4" spans="1:7" ht="56.25" customHeight="1" x14ac:dyDescent="0.25">
      <c r="B4" s="214" t="s">
        <v>293</v>
      </c>
      <c r="C4" s="214"/>
      <c r="D4" s="214"/>
      <c r="E4" s="214"/>
      <c r="F4" s="214"/>
      <c r="G4" s="214"/>
    </row>
    <row r="5" spans="1:7" ht="24" customHeight="1" x14ac:dyDescent="0.25">
      <c r="B5" s="215" t="s">
        <v>332</v>
      </c>
      <c r="C5" s="215"/>
      <c r="D5" s="215"/>
      <c r="E5" s="215"/>
      <c r="F5" s="215"/>
      <c r="G5" s="215"/>
    </row>
    <row r="6" spans="1:7" ht="48.75" customHeight="1" x14ac:dyDescent="0.25">
      <c r="B6" s="214" t="s">
        <v>272</v>
      </c>
      <c r="C6" s="214"/>
      <c r="D6" s="214"/>
      <c r="E6" s="214"/>
      <c r="F6" s="214"/>
      <c r="G6" s="214"/>
    </row>
    <row r="7" spans="1:7" s="64" customFormat="1" ht="6.75" customHeight="1" x14ac:dyDescent="0.25">
      <c r="A7" s="65"/>
      <c r="B7" s="66"/>
      <c r="C7" s="66"/>
      <c r="D7" s="66"/>
      <c r="E7" s="66"/>
      <c r="F7" s="67"/>
      <c r="G7" s="101"/>
    </row>
    <row r="8" spans="1:7" s="64" customFormat="1" ht="67.5" customHeight="1" x14ac:dyDescent="0.25">
      <c r="A8" s="216" t="s">
        <v>294</v>
      </c>
      <c r="B8" s="216"/>
      <c r="C8" s="216"/>
      <c r="D8" s="216"/>
      <c r="E8" s="216"/>
      <c r="F8" s="216"/>
      <c r="G8" s="216"/>
    </row>
    <row r="9" spans="1:7" s="63" customFormat="1" ht="19.5" customHeight="1" x14ac:dyDescent="0.25">
      <c r="A9" s="95"/>
      <c r="B9" s="95"/>
      <c r="C9" s="95"/>
      <c r="D9" s="95"/>
      <c r="E9" s="95"/>
      <c r="F9" s="96"/>
      <c r="G9" s="102" t="s">
        <v>78</v>
      </c>
    </row>
    <row r="10" spans="1:7" ht="15" x14ac:dyDescent="0.25">
      <c r="A10" s="222" t="s">
        <v>77</v>
      </c>
      <c r="B10" s="222" t="s">
        <v>76</v>
      </c>
      <c r="C10" s="224" t="s">
        <v>75</v>
      </c>
      <c r="D10" s="224" t="s">
        <v>74</v>
      </c>
      <c r="E10" s="224" t="s">
        <v>73</v>
      </c>
      <c r="F10" s="225" t="s">
        <v>72</v>
      </c>
      <c r="G10" s="217">
        <v>2017</v>
      </c>
    </row>
    <row r="11" spans="1:7" ht="15" x14ac:dyDescent="0.25">
      <c r="A11" s="222"/>
      <c r="B11" s="223"/>
      <c r="C11" s="224"/>
      <c r="D11" s="224"/>
      <c r="E11" s="224"/>
      <c r="F11" s="225"/>
      <c r="G11" s="218"/>
    </row>
    <row r="12" spans="1:7" ht="15" x14ac:dyDescent="0.25">
      <c r="A12" s="222"/>
      <c r="B12" s="223"/>
      <c r="C12" s="224"/>
      <c r="D12" s="224"/>
      <c r="E12" s="224"/>
      <c r="F12" s="225"/>
      <c r="G12" s="218"/>
    </row>
    <row r="13" spans="1:7" s="68" customFormat="1" x14ac:dyDescent="0.25">
      <c r="A13" s="97" t="s">
        <v>151</v>
      </c>
      <c r="B13" s="97">
        <v>2</v>
      </c>
      <c r="C13" s="97">
        <v>3</v>
      </c>
      <c r="D13" s="97">
        <v>4</v>
      </c>
      <c r="E13" s="97">
        <v>5</v>
      </c>
      <c r="F13" s="97">
        <v>6</v>
      </c>
      <c r="G13" s="107">
        <v>7</v>
      </c>
    </row>
    <row r="14" spans="1:7" s="70" customFormat="1" x14ac:dyDescent="0.25">
      <c r="A14" s="69" t="s">
        <v>71</v>
      </c>
      <c r="B14" s="8" t="s">
        <v>80</v>
      </c>
      <c r="C14" s="1" t="s">
        <v>4</v>
      </c>
      <c r="D14" s="1"/>
      <c r="E14" s="1"/>
      <c r="F14" s="18"/>
      <c r="G14" s="25">
        <f>G15+G19+G32+G36+G28</f>
        <v>-570000</v>
      </c>
    </row>
    <row r="15" spans="1:7" s="70" customFormat="1" ht="31.5" hidden="1" x14ac:dyDescent="0.25">
      <c r="A15" s="69" t="s">
        <v>108</v>
      </c>
      <c r="B15" s="8"/>
      <c r="C15" s="1" t="s">
        <v>4</v>
      </c>
      <c r="D15" s="1" t="s">
        <v>70</v>
      </c>
      <c r="E15" s="1"/>
      <c r="F15" s="18"/>
      <c r="G15" s="25">
        <f>G16</f>
        <v>0</v>
      </c>
    </row>
    <row r="16" spans="1:7" s="70" customFormat="1" ht="57" hidden="1" customHeight="1" x14ac:dyDescent="0.25">
      <c r="A16" s="71" t="s">
        <v>102</v>
      </c>
      <c r="B16" s="2"/>
      <c r="C16" s="4" t="s">
        <v>4</v>
      </c>
      <c r="D16" s="4" t="s">
        <v>70</v>
      </c>
      <c r="E16" s="4" t="s">
        <v>109</v>
      </c>
      <c r="F16" s="18"/>
      <c r="G16" s="26">
        <f>G17</f>
        <v>0</v>
      </c>
    </row>
    <row r="17" spans="1:7" s="70" customFormat="1" ht="47.25" hidden="1" x14ac:dyDescent="0.25">
      <c r="A17" s="71" t="s">
        <v>110</v>
      </c>
      <c r="B17" s="2"/>
      <c r="C17" s="4" t="s">
        <v>4</v>
      </c>
      <c r="D17" s="4" t="s">
        <v>70</v>
      </c>
      <c r="E17" s="4" t="s">
        <v>109</v>
      </c>
      <c r="F17" s="15" t="s">
        <v>104</v>
      </c>
      <c r="G17" s="103">
        <f>G18</f>
        <v>0</v>
      </c>
    </row>
    <row r="18" spans="1:7" s="70" customFormat="1" hidden="1" x14ac:dyDescent="0.25">
      <c r="A18" s="71" t="s">
        <v>105</v>
      </c>
      <c r="B18" s="2"/>
      <c r="C18" s="4" t="s">
        <v>4</v>
      </c>
      <c r="D18" s="4" t="s">
        <v>70</v>
      </c>
      <c r="E18" s="4" t="s">
        <v>109</v>
      </c>
      <c r="F18" s="15" t="s">
        <v>67</v>
      </c>
      <c r="G18" s="26"/>
    </row>
    <row r="19" spans="1:7" s="70" customFormat="1" ht="52.5" hidden="1" customHeight="1" x14ac:dyDescent="0.25">
      <c r="A19" s="69" t="s">
        <v>69</v>
      </c>
      <c r="B19" s="8"/>
      <c r="C19" s="1" t="s">
        <v>4</v>
      </c>
      <c r="D19" s="1" t="s">
        <v>28</v>
      </c>
      <c r="E19" s="1"/>
      <c r="F19" s="18"/>
      <c r="G19" s="25">
        <f>G20</f>
        <v>0</v>
      </c>
    </row>
    <row r="20" spans="1:7" s="70" customFormat="1" ht="27.75" hidden="1" customHeight="1" x14ac:dyDescent="0.25">
      <c r="A20" s="71" t="s">
        <v>68</v>
      </c>
      <c r="B20" s="2"/>
      <c r="C20" s="4" t="s">
        <v>4</v>
      </c>
      <c r="D20" s="4" t="s">
        <v>28</v>
      </c>
      <c r="E20" s="4" t="s">
        <v>111</v>
      </c>
      <c r="F20" s="15"/>
      <c r="G20" s="26">
        <f>G21+G23+G25</f>
        <v>0</v>
      </c>
    </row>
    <row r="21" spans="1:7" s="70" customFormat="1" ht="47.25" hidden="1" x14ac:dyDescent="0.25">
      <c r="A21" s="71" t="s">
        <v>103</v>
      </c>
      <c r="B21" s="2"/>
      <c r="C21" s="4" t="s">
        <v>4</v>
      </c>
      <c r="D21" s="4" t="s">
        <v>28</v>
      </c>
      <c r="E21" s="4" t="s">
        <v>111</v>
      </c>
      <c r="F21" s="15" t="s">
        <v>104</v>
      </c>
      <c r="G21" s="26">
        <f>G22</f>
        <v>0</v>
      </c>
    </row>
    <row r="22" spans="1:7" s="70" customFormat="1" hidden="1" x14ac:dyDescent="0.25">
      <c r="A22" s="71" t="s">
        <v>105</v>
      </c>
      <c r="B22" s="2"/>
      <c r="C22" s="4" t="s">
        <v>4</v>
      </c>
      <c r="D22" s="4" t="s">
        <v>28</v>
      </c>
      <c r="E22" s="4" t="s">
        <v>111</v>
      </c>
      <c r="F22" s="15" t="s">
        <v>67</v>
      </c>
      <c r="G22" s="26"/>
    </row>
    <row r="23" spans="1:7" s="70" customFormat="1" hidden="1" x14ac:dyDescent="0.25">
      <c r="A23" s="71" t="s">
        <v>39</v>
      </c>
      <c r="B23" s="2"/>
      <c r="C23" s="4" t="s">
        <v>4</v>
      </c>
      <c r="D23" s="4" t="s">
        <v>28</v>
      </c>
      <c r="E23" s="4" t="s">
        <v>111</v>
      </c>
      <c r="F23" s="15" t="s">
        <v>42</v>
      </c>
      <c r="G23" s="26">
        <f>G24</f>
        <v>0</v>
      </c>
    </row>
    <row r="24" spans="1:7" s="70" customFormat="1" hidden="1" x14ac:dyDescent="0.25">
      <c r="A24" s="71" t="s">
        <v>41</v>
      </c>
      <c r="B24" s="2"/>
      <c r="C24" s="4" t="s">
        <v>4</v>
      </c>
      <c r="D24" s="4" t="s">
        <v>28</v>
      </c>
      <c r="E24" s="4" t="s">
        <v>111</v>
      </c>
      <c r="F24" s="15" t="s">
        <v>40</v>
      </c>
      <c r="G24" s="26"/>
    </row>
    <row r="25" spans="1:7" s="70" customFormat="1" hidden="1" x14ac:dyDescent="0.25">
      <c r="A25" s="71" t="s">
        <v>106</v>
      </c>
      <c r="B25" s="2"/>
      <c r="C25" s="4" t="s">
        <v>4</v>
      </c>
      <c r="D25" s="4" t="s">
        <v>28</v>
      </c>
      <c r="E25" s="4" t="s">
        <v>111</v>
      </c>
      <c r="F25" s="15" t="s">
        <v>38</v>
      </c>
      <c r="G25" s="26">
        <f>G26+G27</f>
        <v>0</v>
      </c>
    </row>
    <row r="26" spans="1:7" s="70" customFormat="1" hidden="1" x14ac:dyDescent="0.25">
      <c r="A26" s="71" t="s">
        <v>81</v>
      </c>
      <c r="B26" s="2"/>
      <c r="C26" s="4" t="s">
        <v>4</v>
      </c>
      <c r="D26" s="4" t="s">
        <v>28</v>
      </c>
      <c r="E26" s="4" t="s">
        <v>111</v>
      </c>
      <c r="F26" s="15" t="s">
        <v>66</v>
      </c>
      <c r="G26" s="26"/>
    </row>
    <row r="27" spans="1:7" s="70" customFormat="1" ht="14.25" hidden="1" customHeight="1" x14ac:dyDescent="0.25">
      <c r="A27" s="71" t="s">
        <v>107</v>
      </c>
      <c r="B27" s="2"/>
      <c r="C27" s="4" t="s">
        <v>4</v>
      </c>
      <c r="D27" s="4" t="s">
        <v>28</v>
      </c>
      <c r="E27" s="4" t="s">
        <v>112</v>
      </c>
      <c r="F27" s="15" t="s">
        <v>65</v>
      </c>
      <c r="G27" s="26"/>
    </row>
    <row r="28" spans="1:7" s="70" customFormat="1" ht="31.5" hidden="1" customHeight="1" x14ac:dyDescent="0.25">
      <c r="A28" s="69" t="s">
        <v>317</v>
      </c>
      <c r="B28" s="8" t="s">
        <v>80</v>
      </c>
      <c r="C28" s="1" t="s">
        <v>4</v>
      </c>
      <c r="D28" s="1" t="s">
        <v>318</v>
      </c>
      <c r="E28" s="1"/>
      <c r="F28" s="18"/>
      <c r="G28" s="25">
        <f>G29</f>
        <v>0</v>
      </c>
    </row>
    <row r="29" spans="1:7" s="74" customFormat="1" hidden="1" x14ac:dyDescent="0.25">
      <c r="A29" s="69" t="s">
        <v>319</v>
      </c>
      <c r="B29" s="8" t="s">
        <v>80</v>
      </c>
      <c r="C29" s="1" t="s">
        <v>4</v>
      </c>
      <c r="D29" s="1" t="s">
        <v>318</v>
      </c>
      <c r="E29" s="1" t="s">
        <v>320</v>
      </c>
      <c r="F29" s="18"/>
      <c r="G29" s="25">
        <f>G30</f>
        <v>0</v>
      </c>
    </row>
    <row r="30" spans="1:7" s="70" customFormat="1" hidden="1" x14ac:dyDescent="0.25">
      <c r="A30" s="71" t="s">
        <v>82</v>
      </c>
      <c r="B30" s="2" t="s">
        <v>80</v>
      </c>
      <c r="C30" s="4" t="s">
        <v>4</v>
      </c>
      <c r="D30" s="4" t="s">
        <v>318</v>
      </c>
      <c r="E30" s="4" t="s">
        <v>320</v>
      </c>
      <c r="F30" s="15" t="s">
        <v>38</v>
      </c>
      <c r="G30" s="26">
        <f>G31</f>
        <v>0</v>
      </c>
    </row>
    <row r="31" spans="1:7" s="70" customFormat="1" hidden="1" x14ac:dyDescent="0.25">
      <c r="A31" s="71" t="s">
        <v>322</v>
      </c>
      <c r="B31" s="2" t="s">
        <v>80</v>
      </c>
      <c r="C31" s="4" t="s">
        <v>4</v>
      </c>
      <c r="D31" s="4" t="s">
        <v>318</v>
      </c>
      <c r="E31" s="4" t="s">
        <v>320</v>
      </c>
      <c r="F31" s="15" t="s">
        <v>321</v>
      </c>
      <c r="G31" s="26"/>
    </row>
    <row r="32" spans="1:7" s="70" customFormat="1" x14ac:dyDescent="0.25">
      <c r="A32" s="69" t="s">
        <v>64</v>
      </c>
      <c r="B32" s="8" t="s">
        <v>80</v>
      </c>
      <c r="C32" s="1" t="s">
        <v>4</v>
      </c>
      <c r="D32" s="1" t="s">
        <v>14</v>
      </c>
      <c r="E32" s="1"/>
      <c r="F32" s="18"/>
      <c r="G32" s="25">
        <f>G33</f>
        <v>-170000</v>
      </c>
    </row>
    <row r="33" spans="1:8" s="70" customFormat="1" x14ac:dyDescent="0.25">
      <c r="A33" s="69" t="s">
        <v>63</v>
      </c>
      <c r="B33" s="8" t="s">
        <v>80</v>
      </c>
      <c r="C33" s="1" t="s">
        <v>4</v>
      </c>
      <c r="D33" s="1" t="s">
        <v>14</v>
      </c>
      <c r="E33" s="1" t="s">
        <v>113</v>
      </c>
      <c r="F33" s="18"/>
      <c r="G33" s="25">
        <f>G34</f>
        <v>-170000</v>
      </c>
      <c r="H33" s="72"/>
    </row>
    <row r="34" spans="1:8" s="70" customFormat="1" x14ac:dyDescent="0.25">
      <c r="A34" s="71" t="s">
        <v>85</v>
      </c>
      <c r="B34" s="2" t="s">
        <v>80</v>
      </c>
      <c r="C34" s="4" t="s">
        <v>4</v>
      </c>
      <c r="D34" s="4" t="s">
        <v>14</v>
      </c>
      <c r="E34" s="4" t="s">
        <v>113</v>
      </c>
      <c r="F34" s="15" t="s">
        <v>38</v>
      </c>
      <c r="G34" s="26">
        <f>G35</f>
        <v>-170000</v>
      </c>
      <c r="H34" s="72"/>
    </row>
    <row r="35" spans="1:8" s="70" customFormat="1" x14ac:dyDescent="0.25">
      <c r="A35" s="71" t="s">
        <v>86</v>
      </c>
      <c r="B35" s="2" t="s">
        <v>80</v>
      </c>
      <c r="C35" s="4" t="s">
        <v>4</v>
      </c>
      <c r="D35" s="4" t="s">
        <v>14</v>
      </c>
      <c r="E35" s="4" t="s">
        <v>113</v>
      </c>
      <c r="F35" s="15" t="s">
        <v>62</v>
      </c>
      <c r="G35" s="26">
        <v>-170000</v>
      </c>
      <c r="H35" s="72"/>
    </row>
    <row r="36" spans="1:8" s="70" customFormat="1" x14ac:dyDescent="0.25">
      <c r="A36" s="69" t="s">
        <v>61</v>
      </c>
      <c r="B36" s="8" t="s">
        <v>80</v>
      </c>
      <c r="C36" s="1" t="s">
        <v>4</v>
      </c>
      <c r="D36" s="1" t="s">
        <v>5</v>
      </c>
      <c r="E36" s="1"/>
      <c r="F36" s="18"/>
      <c r="G36" s="25">
        <f>G46+G49+G40+G43+G37</f>
        <v>-400000</v>
      </c>
      <c r="H36" s="72"/>
    </row>
    <row r="37" spans="1:8" s="70" customFormat="1" ht="31.5" hidden="1" x14ac:dyDescent="0.25">
      <c r="A37" s="69" t="s">
        <v>307</v>
      </c>
      <c r="B37" s="8" t="s">
        <v>80</v>
      </c>
      <c r="C37" s="1" t="s">
        <v>4</v>
      </c>
      <c r="D37" s="1" t="s">
        <v>5</v>
      </c>
      <c r="E37" s="1" t="s">
        <v>308</v>
      </c>
      <c r="F37" s="1"/>
      <c r="G37" s="25">
        <f>G38</f>
        <v>0</v>
      </c>
      <c r="H37" s="72"/>
    </row>
    <row r="38" spans="1:8" s="70" customFormat="1" hidden="1" x14ac:dyDescent="0.25">
      <c r="A38" s="71" t="s">
        <v>82</v>
      </c>
      <c r="B38" s="2" t="s">
        <v>80</v>
      </c>
      <c r="C38" s="4" t="s">
        <v>4</v>
      </c>
      <c r="D38" s="4" t="s">
        <v>5</v>
      </c>
      <c r="E38" s="4" t="s">
        <v>308</v>
      </c>
      <c r="F38" s="4" t="s">
        <v>38</v>
      </c>
      <c r="G38" s="26">
        <f>G39</f>
        <v>0</v>
      </c>
      <c r="H38" s="72"/>
    </row>
    <row r="39" spans="1:8" s="70" customFormat="1" hidden="1" x14ac:dyDescent="0.25">
      <c r="A39" s="71" t="s">
        <v>309</v>
      </c>
      <c r="B39" s="2" t="s">
        <v>80</v>
      </c>
      <c r="C39" s="4" t="s">
        <v>4</v>
      </c>
      <c r="D39" s="4" t="s">
        <v>5</v>
      </c>
      <c r="E39" s="4" t="s">
        <v>308</v>
      </c>
      <c r="F39" s="4" t="s">
        <v>310</v>
      </c>
      <c r="G39" s="26"/>
      <c r="H39" s="72"/>
    </row>
    <row r="40" spans="1:8" s="74" customFormat="1" ht="63" hidden="1" x14ac:dyDescent="0.25">
      <c r="A40" s="69" t="s">
        <v>114</v>
      </c>
      <c r="B40" s="8" t="s">
        <v>80</v>
      </c>
      <c r="C40" s="1" t="s">
        <v>4</v>
      </c>
      <c r="D40" s="1" t="s">
        <v>5</v>
      </c>
      <c r="E40" s="1" t="s">
        <v>115</v>
      </c>
      <c r="F40" s="18"/>
      <c r="G40" s="25">
        <f>G41</f>
        <v>0</v>
      </c>
      <c r="H40" s="73"/>
    </row>
    <row r="41" spans="1:8" s="70" customFormat="1" hidden="1" x14ac:dyDescent="0.25">
      <c r="A41" s="71" t="s">
        <v>39</v>
      </c>
      <c r="B41" s="2" t="s">
        <v>80</v>
      </c>
      <c r="C41" s="4" t="s">
        <v>4</v>
      </c>
      <c r="D41" s="4" t="s">
        <v>5</v>
      </c>
      <c r="E41" s="4" t="s">
        <v>115</v>
      </c>
      <c r="F41" s="15" t="s">
        <v>42</v>
      </c>
      <c r="G41" s="26">
        <f>G42</f>
        <v>0</v>
      </c>
      <c r="H41" s="72"/>
    </row>
    <row r="42" spans="1:8" s="70" customFormat="1" ht="31.5" hidden="1" x14ac:dyDescent="0.25">
      <c r="A42" s="71" t="s">
        <v>96</v>
      </c>
      <c r="B42" s="2" t="s">
        <v>80</v>
      </c>
      <c r="C42" s="4" t="s">
        <v>4</v>
      </c>
      <c r="D42" s="4" t="s">
        <v>5</v>
      </c>
      <c r="E42" s="4" t="s">
        <v>115</v>
      </c>
      <c r="F42" s="15" t="s">
        <v>40</v>
      </c>
      <c r="G42" s="26"/>
      <c r="H42" s="72"/>
    </row>
    <row r="43" spans="1:8" s="74" customFormat="1" ht="31.5" hidden="1" x14ac:dyDescent="0.25">
      <c r="A43" s="69" t="s">
        <v>316</v>
      </c>
      <c r="B43" s="8" t="s">
        <v>80</v>
      </c>
      <c r="C43" s="1" t="s">
        <v>4</v>
      </c>
      <c r="D43" s="1" t="s">
        <v>5</v>
      </c>
      <c r="E43" s="1" t="s">
        <v>315</v>
      </c>
      <c r="F43" s="18"/>
      <c r="G43" s="25">
        <f>G44</f>
        <v>0</v>
      </c>
      <c r="H43" s="73"/>
    </row>
    <row r="44" spans="1:8" s="70" customFormat="1" hidden="1" x14ac:dyDescent="0.25">
      <c r="A44" s="71" t="s">
        <v>39</v>
      </c>
      <c r="B44" s="2" t="s">
        <v>80</v>
      </c>
      <c r="C44" s="4" t="s">
        <v>4</v>
      </c>
      <c r="D44" s="4" t="s">
        <v>5</v>
      </c>
      <c r="E44" s="4" t="s">
        <v>315</v>
      </c>
      <c r="F44" s="15" t="s">
        <v>42</v>
      </c>
      <c r="G44" s="26">
        <f>G45</f>
        <v>0</v>
      </c>
      <c r="H44" s="72"/>
    </row>
    <row r="45" spans="1:8" s="70" customFormat="1" ht="31.5" hidden="1" x14ac:dyDescent="0.25">
      <c r="A45" s="71" t="s">
        <v>96</v>
      </c>
      <c r="B45" s="2" t="s">
        <v>80</v>
      </c>
      <c r="C45" s="4" t="s">
        <v>4</v>
      </c>
      <c r="D45" s="4" t="s">
        <v>5</v>
      </c>
      <c r="E45" s="4" t="s">
        <v>315</v>
      </c>
      <c r="F45" s="15" t="s">
        <v>40</v>
      </c>
      <c r="G45" s="26"/>
      <c r="H45" s="72"/>
    </row>
    <row r="46" spans="1:8" s="70" customFormat="1" ht="31.5" x14ac:dyDescent="0.25">
      <c r="A46" s="69" t="s">
        <v>116</v>
      </c>
      <c r="B46" s="8" t="s">
        <v>80</v>
      </c>
      <c r="C46" s="1" t="s">
        <v>4</v>
      </c>
      <c r="D46" s="1" t="s">
        <v>5</v>
      </c>
      <c r="E46" s="1" t="s">
        <v>117</v>
      </c>
      <c r="F46" s="18"/>
      <c r="G46" s="25">
        <f>G47</f>
        <v>-100000</v>
      </c>
      <c r="H46" s="72"/>
    </row>
    <row r="47" spans="1:8" s="70" customFormat="1" x14ac:dyDescent="0.25">
      <c r="A47" s="71" t="s">
        <v>39</v>
      </c>
      <c r="B47" s="2" t="s">
        <v>80</v>
      </c>
      <c r="C47" s="4" t="s">
        <v>4</v>
      </c>
      <c r="D47" s="4" t="s">
        <v>5</v>
      </c>
      <c r="E47" s="4" t="s">
        <v>117</v>
      </c>
      <c r="F47" s="15" t="s">
        <v>42</v>
      </c>
      <c r="G47" s="26">
        <f>G48</f>
        <v>-100000</v>
      </c>
      <c r="H47" s="72"/>
    </row>
    <row r="48" spans="1:8" s="70" customFormat="1" ht="31.5" x14ac:dyDescent="0.25">
      <c r="A48" s="71" t="s">
        <v>96</v>
      </c>
      <c r="B48" s="2" t="s">
        <v>80</v>
      </c>
      <c r="C48" s="4" t="s">
        <v>4</v>
      </c>
      <c r="D48" s="4" t="s">
        <v>5</v>
      </c>
      <c r="E48" s="4" t="s">
        <v>117</v>
      </c>
      <c r="F48" s="15" t="s">
        <v>40</v>
      </c>
      <c r="G48" s="26">
        <v>-100000</v>
      </c>
      <c r="H48" s="72"/>
    </row>
    <row r="49" spans="1:8" s="70" customFormat="1" x14ac:dyDescent="0.25">
      <c r="A49" s="69" t="s">
        <v>52</v>
      </c>
      <c r="B49" s="8" t="s">
        <v>80</v>
      </c>
      <c r="C49" s="1" t="s">
        <v>4</v>
      </c>
      <c r="D49" s="1" t="s">
        <v>5</v>
      </c>
      <c r="E49" s="1" t="s">
        <v>118</v>
      </c>
      <c r="F49" s="18"/>
      <c r="G49" s="25">
        <f>G50</f>
        <v>-300000</v>
      </c>
      <c r="H49" s="72"/>
    </row>
    <row r="50" spans="1:8" s="70" customFormat="1" x14ac:dyDescent="0.25">
      <c r="A50" s="71" t="s">
        <v>39</v>
      </c>
      <c r="B50" s="2" t="s">
        <v>80</v>
      </c>
      <c r="C50" s="4" t="s">
        <v>4</v>
      </c>
      <c r="D50" s="4" t="s">
        <v>5</v>
      </c>
      <c r="E50" s="4" t="s">
        <v>118</v>
      </c>
      <c r="F50" s="15" t="s">
        <v>42</v>
      </c>
      <c r="G50" s="26">
        <f>G51</f>
        <v>-300000</v>
      </c>
      <c r="H50" s="72"/>
    </row>
    <row r="51" spans="1:8" s="70" customFormat="1" ht="31.5" x14ac:dyDescent="0.25">
      <c r="A51" s="71" t="s">
        <v>96</v>
      </c>
      <c r="B51" s="2" t="s">
        <v>80</v>
      </c>
      <c r="C51" s="4" t="s">
        <v>4</v>
      </c>
      <c r="D51" s="4" t="s">
        <v>5</v>
      </c>
      <c r="E51" s="4" t="s">
        <v>118</v>
      </c>
      <c r="F51" s="15" t="s">
        <v>40</v>
      </c>
      <c r="G51" s="26">
        <v>-300000</v>
      </c>
      <c r="H51" s="72"/>
    </row>
    <row r="52" spans="1:8" s="70" customFormat="1" ht="31.5" hidden="1" x14ac:dyDescent="0.25">
      <c r="A52" s="69" t="s">
        <v>119</v>
      </c>
      <c r="B52" s="8" t="s">
        <v>80</v>
      </c>
      <c r="C52" s="1" t="s">
        <v>36</v>
      </c>
      <c r="D52" s="4"/>
      <c r="E52" s="4"/>
      <c r="F52" s="15"/>
      <c r="G52" s="25">
        <f>G53</f>
        <v>0</v>
      </c>
      <c r="H52" s="72"/>
    </row>
    <row r="53" spans="1:8" s="70" customFormat="1" hidden="1" x14ac:dyDescent="0.25">
      <c r="A53" s="75" t="s">
        <v>120</v>
      </c>
      <c r="B53" s="8" t="s">
        <v>80</v>
      </c>
      <c r="C53" s="1" t="s">
        <v>36</v>
      </c>
      <c r="D53" s="1" t="s">
        <v>22</v>
      </c>
      <c r="E53" s="4"/>
      <c r="F53" s="18"/>
      <c r="G53" s="25">
        <f>G54</f>
        <v>0</v>
      </c>
      <c r="H53" s="72"/>
    </row>
    <row r="54" spans="1:8" s="70" customFormat="1" hidden="1" x14ac:dyDescent="0.25">
      <c r="A54" s="71" t="s">
        <v>60</v>
      </c>
      <c r="B54" s="2" t="s">
        <v>80</v>
      </c>
      <c r="C54" s="4" t="s">
        <v>36</v>
      </c>
      <c r="D54" s="4" t="s">
        <v>22</v>
      </c>
      <c r="E54" s="4" t="s">
        <v>121</v>
      </c>
      <c r="F54" s="15"/>
      <c r="G54" s="26">
        <f>G55</f>
        <v>0</v>
      </c>
      <c r="H54" s="72"/>
    </row>
    <row r="55" spans="1:8" s="70" customFormat="1" hidden="1" x14ac:dyDescent="0.25">
      <c r="A55" s="71" t="s">
        <v>39</v>
      </c>
      <c r="B55" s="2" t="s">
        <v>80</v>
      </c>
      <c r="C55" s="4" t="s">
        <v>36</v>
      </c>
      <c r="D55" s="4" t="s">
        <v>22</v>
      </c>
      <c r="E55" s="4" t="s">
        <v>121</v>
      </c>
      <c r="F55" s="15" t="s">
        <v>42</v>
      </c>
      <c r="G55" s="26">
        <f>G56</f>
        <v>0</v>
      </c>
      <c r="H55" s="72"/>
    </row>
    <row r="56" spans="1:8" s="70" customFormat="1" hidden="1" x14ac:dyDescent="0.25">
      <c r="A56" s="71" t="s">
        <v>41</v>
      </c>
      <c r="B56" s="2" t="s">
        <v>80</v>
      </c>
      <c r="C56" s="4" t="s">
        <v>36</v>
      </c>
      <c r="D56" s="4" t="s">
        <v>22</v>
      </c>
      <c r="E56" s="4" t="s">
        <v>121</v>
      </c>
      <c r="F56" s="15" t="s">
        <v>40</v>
      </c>
      <c r="G56" s="26"/>
      <c r="H56" s="72"/>
    </row>
    <row r="57" spans="1:8" s="70" customFormat="1" x14ac:dyDescent="0.25">
      <c r="A57" s="69" t="s">
        <v>59</v>
      </c>
      <c r="B57" s="8" t="s">
        <v>80</v>
      </c>
      <c r="C57" s="1" t="s">
        <v>28</v>
      </c>
      <c r="D57" s="1" t="s">
        <v>58</v>
      </c>
      <c r="E57" s="1"/>
      <c r="F57" s="18"/>
      <c r="G57" s="25">
        <f>G58+G75</f>
        <v>1035000</v>
      </c>
      <c r="H57" s="72"/>
    </row>
    <row r="58" spans="1:8" s="70" customFormat="1" x14ac:dyDescent="0.25">
      <c r="A58" s="76" t="s">
        <v>57</v>
      </c>
      <c r="B58" s="8" t="s">
        <v>80</v>
      </c>
      <c r="C58" s="1" t="s">
        <v>28</v>
      </c>
      <c r="D58" s="1" t="s">
        <v>54</v>
      </c>
      <c r="E58" s="1"/>
      <c r="F58" s="18"/>
      <c r="G58" s="25">
        <f>G65+G70+G62+G59</f>
        <v>560000</v>
      </c>
      <c r="H58" s="72"/>
    </row>
    <row r="59" spans="1:8" s="70" customFormat="1" ht="31.5" hidden="1" x14ac:dyDescent="0.25">
      <c r="A59" s="76" t="s">
        <v>142</v>
      </c>
      <c r="B59" s="8" t="s">
        <v>80</v>
      </c>
      <c r="C59" s="1" t="s">
        <v>28</v>
      </c>
      <c r="D59" s="1" t="s">
        <v>54</v>
      </c>
      <c r="E59" s="1" t="s">
        <v>141</v>
      </c>
      <c r="F59" s="1"/>
      <c r="G59" s="25">
        <f>G60</f>
        <v>0</v>
      </c>
      <c r="H59" s="72"/>
    </row>
    <row r="60" spans="1:8" s="70" customFormat="1" hidden="1" x14ac:dyDescent="0.25">
      <c r="A60" s="99" t="s">
        <v>39</v>
      </c>
      <c r="B60" s="2" t="s">
        <v>80</v>
      </c>
      <c r="C60" s="4" t="s">
        <v>28</v>
      </c>
      <c r="D60" s="4" t="s">
        <v>54</v>
      </c>
      <c r="E60" s="4" t="s">
        <v>141</v>
      </c>
      <c r="F60" s="4" t="s">
        <v>42</v>
      </c>
      <c r="G60" s="25">
        <f>G61</f>
        <v>0</v>
      </c>
      <c r="H60" s="72"/>
    </row>
    <row r="61" spans="1:8" s="70" customFormat="1" hidden="1" x14ac:dyDescent="0.25">
      <c r="A61" s="99" t="s">
        <v>41</v>
      </c>
      <c r="B61" s="2" t="s">
        <v>80</v>
      </c>
      <c r="C61" s="4" t="s">
        <v>28</v>
      </c>
      <c r="D61" s="4" t="s">
        <v>54</v>
      </c>
      <c r="E61" s="4" t="s">
        <v>141</v>
      </c>
      <c r="F61" s="4" t="s">
        <v>40</v>
      </c>
      <c r="G61" s="25"/>
      <c r="H61" s="72"/>
    </row>
    <row r="62" spans="1:8" s="70" customFormat="1" x14ac:dyDescent="0.25">
      <c r="A62" s="69" t="s">
        <v>87</v>
      </c>
      <c r="B62" s="8" t="s">
        <v>80</v>
      </c>
      <c r="C62" s="1" t="s">
        <v>28</v>
      </c>
      <c r="D62" s="1" t="s">
        <v>54</v>
      </c>
      <c r="E62" s="7" t="s">
        <v>122</v>
      </c>
      <c r="F62" s="15"/>
      <c r="G62" s="25">
        <f>G63</f>
        <v>65000</v>
      </c>
      <c r="H62" s="72"/>
    </row>
    <row r="63" spans="1:8" s="70" customFormat="1" x14ac:dyDescent="0.25">
      <c r="A63" s="71" t="s">
        <v>82</v>
      </c>
      <c r="B63" s="2" t="s">
        <v>80</v>
      </c>
      <c r="C63" s="4" t="s">
        <v>28</v>
      </c>
      <c r="D63" s="4" t="s">
        <v>54</v>
      </c>
      <c r="E63" s="5" t="s">
        <v>122</v>
      </c>
      <c r="F63" s="15" t="s">
        <v>38</v>
      </c>
      <c r="G63" s="26">
        <f>G64</f>
        <v>65000</v>
      </c>
      <c r="H63" s="72"/>
    </row>
    <row r="64" spans="1:8" s="70" customFormat="1" ht="47.25" x14ac:dyDescent="0.25">
      <c r="A64" s="71" t="s">
        <v>83</v>
      </c>
      <c r="B64" s="2" t="s">
        <v>80</v>
      </c>
      <c r="C64" s="4" t="s">
        <v>28</v>
      </c>
      <c r="D64" s="4" t="s">
        <v>54</v>
      </c>
      <c r="E64" s="5" t="s">
        <v>122</v>
      </c>
      <c r="F64" s="15" t="s">
        <v>35</v>
      </c>
      <c r="G64" s="26">
        <v>65000</v>
      </c>
      <c r="H64" s="72"/>
    </row>
    <row r="65" spans="1:10" s="70" customFormat="1" ht="31.5" x14ac:dyDescent="0.25">
      <c r="A65" s="77" t="s">
        <v>56</v>
      </c>
      <c r="B65" s="8" t="s">
        <v>80</v>
      </c>
      <c r="C65" s="1" t="s">
        <v>28</v>
      </c>
      <c r="D65" s="1" t="s">
        <v>54</v>
      </c>
      <c r="E65" s="7" t="s">
        <v>123</v>
      </c>
      <c r="F65" s="18"/>
      <c r="G65" s="25">
        <f>G66+G68</f>
        <v>200000</v>
      </c>
      <c r="H65" s="72"/>
      <c r="I65" s="72"/>
      <c r="J65" s="94"/>
    </row>
    <row r="66" spans="1:10" s="70" customFormat="1" x14ac:dyDescent="0.25">
      <c r="A66" s="71" t="s">
        <v>39</v>
      </c>
      <c r="B66" s="2" t="s">
        <v>80</v>
      </c>
      <c r="C66" s="4" t="s">
        <v>28</v>
      </c>
      <c r="D66" s="4" t="s">
        <v>54</v>
      </c>
      <c r="E66" s="5" t="s">
        <v>123</v>
      </c>
      <c r="F66" s="15" t="s">
        <v>42</v>
      </c>
      <c r="G66" s="26">
        <f>G67</f>
        <v>-3231136.85</v>
      </c>
      <c r="H66" s="72"/>
    </row>
    <row r="67" spans="1:10" s="70" customFormat="1" x14ac:dyDescent="0.25">
      <c r="A67" s="71" t="s">
        <v>41</v>
      </c>
      <c r="B67" s="2" t="s">
        <v>80</v>
      </c>
      <c r="C67" s="4" t="s">
        <v>28</v>
      </c>
      <c r="D67" s="4" t="s">
        <v>54</v>
      </c>
      <c r="E67" s="5" t="s">
        <v>123</v>
      </c>
      <c r="F67" s="15" t="s">
        <v>40</v>
      </c>
      <c r="G67" s="26">
        <f>200000-3431136.85</f>
        <v>-3231136.85</v>
      </c>
      <c r="H67" s="72"/>
    </row>
    <row r="68" spans="1:10" s="70" customFormat="1" x14ac:dyDescent="0.25">
      <c r="A68" s="71" t="s">
        <v>327</v>
      </c>
      <c r="B68" s="2" t="s">
        <v>80</v>
      </c>
      <c r="C68" s="4" t="s">
        <v>28</v>
      </c>
      <c r="D68" s="4" t="s">
        <v>54</v>
      </c>
      <c r="E68" s="5" t="s">
        <v>123</v>
      </c>
      <c r="F68" s="15" t="s">
        <v>326</v>
      </c>
      <c r="G68" s="26">
        <f>G69</f>
        <v>3431136.85</v>
      </c>
      <c r="H68" s="72"/>
    </row>
    <row r="69" spans="1:10" s="70" customFormat="1" ht="31.5" x14ac:dyDescent="0.25">
      <c r="A69" s="71" t="s">
        <v>420</v>
      </c>
      <c r="B69" s="2" t="s">
        <v>80</v>
      </c>
      <c r="C69" s="4" t="s">
        <v>28</v>
      </c>
      <c r="D69" s="4" t="s">
        <v>54</v>
      </c>
      <c r="E69" s="5" t="s">
        <v>123</v>
      </c>
      <c r="F69" s="15" t="s">
        <v>325</v>
      </c>
      <c r="G69" s="26">
        <v>3431136.85</v>
      </c>
      <c r="H69" s="72"/>
    </row>
    <row r="70" spans="1:10" s="70" customFormat="1" ht="31.5" x14ac:dyDescent="0.25">
      <c r="A70" s="69" t="s">
        <v>55</v>
      </c>
      <c r="B70" s="8" t="s">
        <v>80</v>
      </c>
      <c r="C70" s="1" t="s">
        <v>28</v>
      </c>
      <c r="D70" s="1" t="s">
        <v>54</v>
      </c>
      <c r="E70" s="7" t="s">
        <v>124</v>
      </c>
      <c r="F70" s="18"/>
      <c r="G70" s="25">
        <f>G73+G71</f>
        <v>295000</v>
      </c>
      <c r="H70" s="72"/>
    </row>
    <row r="71" spans="1:10" s="70" customFormat="1" x14ac:dyDescent="0.25">
      <c r="A71" s="71" t="s">
        <v>39</v>
      </c>
      <c r="B71" s="2" t="s">
        <v>80</v>
      </c>
      <c r="C71" s="4" t="s">
        <v>28</v>
      </c>
      <c r="D71" s="4" t="s">
        <v>54</v>
      </c>
      <c r="E71" s="5" t="s">
        <v>124</v>
      </c>
      <c r="F71" s="15" t="s">
        <v>42</v>
      </c>
      <c r="G71" s="26">
        <f>G72</f>
        <v>0</v>
      </c>
      <c r="H71" s="72"/>
    </row>
    <row r="72" spans="1:10" s="70" customFormat="1" x14ac:dyDescent="0.25">
      <c r="A72" s="71" t="s">
        <v>41</v>
      </c>
      <c r="B72" s="2" t="s">
        <v>80</v>
      </c>
      <c r="C72" s="4" t="s">
        <v>28</v>
      </c>
      <c r="D72" s="4" t="s">
        <v>54</v>
      </c>
      <c r="E72" s="5" t="s">
        <v>124</v>
      </c>
      <c r="F72" s="15" t="s">
        <v>40</v>
      </c>
      <c r="G72" s="26"/>
      <c r="H72" s="72"/>
    </row>
    <row r="73" spans="1:10" s="70" customFormat="1" x14ac:dyDescent="0.25">
      <c r="A73" s="71" t="s">
        <v>82</v>
      </c>
      <c r="B73" s="2" t="s">
        <v>80</v>
      </c>
      <c r="C73" s="4" t="s">
        <v>28</v>
      </c>
      <c r="D73" s="4" t="s">
        <v>54</v>
      </c>
      <c r="E73" s="5" t="s">
        <v>124</v>
      </c>
      <c r="F73" s="15" t="s">
        <v>38</v>
      </c>
      <c r="G73" s="26">
        <f>G74</f>
        <v>295000</v>
      </c>
      <c r="H73" s="72"/>
    </row>
    <row r="74" spans="1:10" s="70" customFormat="1" ht="47.25" x14ac:dyDescent="0.25">
      <c r="A74" s="71" t="s">
        <v>83</v>
      </c>
      <c r="B74" s="2" t="s">
        <v>80</v>
      </c>
      <c r="C74" s="4" t="s">
        <v>28</v>
      </c>
      <c r="D74" s="4" t="s">
        <v>54</v>
      </c>
      <c r="E74" s="5" t="s">
        <v>124</v>
      </c>
      <c r="F74" s="15" t="s">
        <v>35</v>
      </c>
      <c r="G74" s="26">
        <v>295000</v>
      </c>
      <c r="H74" s="72"/>
    </row>
    <row r="75" spans="1:10" s="70" customFormat="1" x14ac:dyDescent="0.25">
      <c r="A75" s="69" t="s">
        <v>53</v>
      </c>
      <c r="B75" s="8" t="s">
        <v>80</v>
      </c>
      <c r="C75" s="1" t="s">
        <v>28</v>
      </c>
      <c r="D75" s="1" t="s">
        <v>51</v>
      </c>
      <c r="E75" s="7"/>
      <c r="F75" s="18"/>
      <c r="G75" s="25">
        <f>G79+G76+G82</f>
        <v>475000</v>
      </c>
      <c r="H75" s="72"/>
    </row>
    <row r="76" spans="1:10" s="70" customFormat="1" ht="63" x14ac:dyDescent="0.25">
      <c r="A76" s="69" t="s">
        <v>415</v>
      </c>
      <c r="B76" s="8" t="s">
        <v>80</v>
      </c>
      <c r="C76" s="1" t="s">
        <v>28</v>
      </c>
      <c r="D76" s="1" t="s">
        <v>51</v>
      </c>
      <c r="E76" s="7" t="s">
        <v>416</v>
      </c>
      <c r="F76" s="18"/>
      <c r="G76" s="25">
        <f>G77</f>
        <v>475000</v>
      </c>
      <c r="H76" s="72"/>
    </row>
    <row r="77" spans="1:10" s="70" customFormat="1" x14ac:dyDescent="0.25">
      <c r="A77" s="71" t="s">
        <v>82</v>
      </c>
      <c r="B77" s="2" t="s">
        <v>80</v>
      </c>
      <c r="C77" s="4" t="s">
        <v>28</v>
      </c>
      <c r="D77" s="4" t="s">
        <v>51</v>
      </c>
      <c r="E77" s="5" t="s">
        <v>416</v>
      </c>
      <c r="F77" s="15" t="s">
        <v>38</v>
      </c>
      <c r="G77" s="26">
        <f>G78</f>
        <v>475000</v>
      </c>
      <c r="H77" s="72"/>
    </row>
    <row r="78" spans="1:10" s="70" customFormat="1" ht="47.25" x14ac:dyDescent="0.25">
      <c r="A78" s="71" t="s">
        <v>83</v>
      </c>
      <c r="B78" s="2" t="s">
        <v>80</v>
      </c>
      <c r="C78" s="4" t="s">
        <v>28</v>
      </c>
      <c r="D78" s="4" t="s">
        <v>51</v>
      </c>
      <c r="E78" s="5" t="s">
        <v>416</v>
      </c>
      <c r="F78" s="15" t="s">
        <v>35</v>
      </c>
      <c r="G78" s="26">
        <v>475000</v>
      </c>
      <c r="H78" s="72"/>
    </row>
    <row r="79" spans="1:10" s="70" customFormat="1" ht="47.25" x14ac:dyDescent="0.25">
      <c r="A79" s="69" t="s">
        <v>134</v>
      </c>
      <c r="B79" s="8" t="s">
        <v>80</v>
      </c>
      <c r="C79" s="1" t="s">
        <v>28</v>
      </c>
      <c r="D79" s="1" t="s">
        <v>51</v>
      </c>
      <c r="E79" s="7" t="s">
        <v>135</v>
      </c>
      <c r="F79" s="1"/>
      <c r="G79" s="25">
        <f>G80</f>
        <v>-25000</v>
      </c>
      <c r="H79" s="72"/>
    </row>
    <row r="80" spans="1:10" s="70" customFormat="1" x14ac:dyDescent="0.25">
      <c r="A80" s="71" t="s">
        <v>82</v>
      </c>
      <c r="B80" s="2" t="s">
        <v>80</v>
      </c>
      <c r="C80" s="4" t="s">
        <v>28</v>
      </c>
      <c r="D80" s="4" t="s">
        <v>51</v>
      </c>
      <c r="E80" s="5" t="s">
        <v>135</v>
      </c>
      <c r="F80" s="4" t="s">
        <v>38</v>
      </c>
      <c r="G80" s="26">
        <f>G81</f>
        <v>-25000</v>
      </c>
      <c r="H80" s="72"/>
    </row>
    <row r="81" spans="1:8" s="70" customFormat="1" ht="47.25" x14ac:dyDescent="0.25">
      <c r="A81" s="71" t="s">
        <v>83</v>
      </c>
      <c r="B81" s="2" t="s">
        <v>80</v>
      </c>
      <c r="C81" s="4" t="s">
        <v>28</v>
      </c>
      <c r="D81" s="4" t="s">
        <v>51</v>
      </c>
      <c r="E81" s="5" t="s">
        <v>135</v>
      </c>
      <c r="F81" s="4" t="s">
        <v>35</v>
      </c>
      <c r="G81" s="26">
        <v>-25000</v>
      </c>
      <c r="H81" s="72"/>
    </row>
    <row r="82" spans="1:8" s="70" customFormat="1" ht="47.25" x14ac:dyDescent="0.25">
      <c r="A82" s="69" t="s">
        <v>134</v>
      </c>
      <c r="B82" s="8" t="s">
        <v>80</v>
      </c>
      <c r="C82" s="1" t="s">
        <v>28</v>
      </c>
      <c r="D82" s="1" t="s">
        <v>51</v>
      </c>
      <c r="E82" s="7" t="s">
        <v>417</v>
      </c>
      <c r="F82" s="1"/>
      <c r="G82" s="25">
        <f>G83</f>
        <v>25000</v>
      </c>
      <c r="H82" s="72"/>
    </row>
    <row r="83" spans="1:8" s="70" customFormat="1" x14ac:dyDescent="0.25">
      <c r="A83" s="71" t="s">
        <v>82</v>
      </c>
      <c r="B83" s="2" t="s">
        <v>80</v>
      </c>
      <c r="C83" s="4" t="s">
        <v>28</v>
      </c>
      <c r="D83" s="4" t="s">
        <v>51</v>
      </c>
      <c r="E83" s="7" t="s">
        <v>417</v>
      </c>
      <c r="F83" s="4" t="s">
        <v>38</v>
      </c>
      <c r="G83" s="26">
        <f>G84</f>
        <v>25000</v>
      </c>
      <c r="H83" s="72"/>
    </row>
    <row r="84" spans="1:8" s="70" customFormat="1" ht="47.25" x14ac:dyDescent="0.25">
      <c r="A84" s="71" t="s">
        <v>83</v>
      </c>
      <c r="B84" s="2" t="s">
        <v>80</v>
      </c>
      <c r="C84" s="4" t="s">
        <v>28</v>
      </c>
      <c r="D84" s="4" t="s">
        <v>51</v>
      </c>
      <c r="E84" s="7" t="s">
        <v>417</v>
      </c>
      <c r="F84" s="4" t="s">
        <v>35</v>
      </c>
      <c r="G84" s="26">
        <v>25000</v>
      </c>
      <c r="H84" s="72"/>
    </row>
    <row r="85" spans="1:8" s="70" customFormat="1" x14ac:dyDescent="0.25">
      <c r="A85" s="69" t="s">
        <v>50</v>
      </c>
      <c r="B85" s="8" t="s">
        <v>80</v>
      </c>
      <c r="C85" s="1" t="s">
        <v>37</v>
      </c>
      <c r="D85" s="1" t="s">
        <v>58</v>
      </c>
      <c r="E85" s="1"/>
      <c r="F85" s="18"/>
      <c r="G85" s="25">
        <f>G108+G86+G90</f>
        <v>-574500</v>
      </c>
      <c r="H85" s="72"/>
    </row>
    <row r="86" spans="1:8" s="79" customFormat="1" ht="14.25" hidden="1" customHeight="1" x14ac:dyDescent="0.25">
      <c r="A86" s="78" t="s">
        <v>49</v>
      </c>
      <c r="B86" s="17" t="s">
        <v>80</v>
      </c>
      <c r="C86" s="18" t="s">
        <v>37</v>
      </c>
      <c r="D86" s="18" t="s">
        <v>4</v>
      </c>
      <c r="E86" s="18"/>
      <c r="F86" s="18"/>
      <c r="G86" s="104">
        <f>G87</f>
        <v>0</v>
      </c>
      <c r="H86" s="72"/>
    </row>
    <row r="87" spans="1:8" s="79" customFormat="1" ht="31.5" hidden="1" x14ac:dyDescent="0.25">
      <c r="A87" s="78" t="s">
        <v>145</v>
      </c>
      <c r="B87" s="17" t="s">
        <v>80</v>
      </c>
      <c r="C87" s="18" t="s">
        <v>37</v>
      </c>
      <c r="D87" s="18" t="s">
        <v>4</v>
      </c>
      <c r="E87" s="18" t="s">
        <v>146</v>
      </c>
      <c r="F87" s="18"/>
      <c r="G87" s="104">
        <f>G88</f>
        <v>0</v>
      </c>
      <c r="H87" s="72"/>
    </row>
    <row r="88" spans="1:8" s="79" customFormat="1" ht="39.75" hidden="1" customHeight="1" x14ac:dyDescent="0.25">
      <c r="A88" s="80" t="s">
        <v>97</v>
      </c>
      <c r="B88" s="14" t="s">
        <v>80</v>
      </c>
      <c r="C88" s="15" t="s">
        <v>37</v>
      </c>
      <c r="D88" s="15" t="s">
        <v>4</v>
      </c>
      <c r="E88" s="15" t="s">
        <v>146</v>
      </c>
      <c r="F88" s="15" t="s">
        <v>16</v>
      </c>
      <c r="G88" s="105">
        <f>G89</f>
        <v>0</v>
      </c>
      <c r="H88" s="72"/>
    </row>
    <row r="89" spans="1:8" s="79" customFormat="1" ht="31.5" hidden="1" x14ac:dyDescent="0.25">
      <c r="A89" s="80" t="s">
        <v>265</v>
      </c>
      <c r="B89" s="14" t="s">
        <v>80</v>
      </c>
      <c r="C89" s="15" t="s">
        <v>37</v>
      </c>
      <c r="D89" s="15" t="s">
        <v>4</v>
      </c>
      <c r="E89" s="15" t="s">
        <v>146</v>
      </c>
      <c r="F89" s="15" t="s">
        <v>266</v>
      </c>
      <c r="G89" s="105"/>
      <c r="H89" s="72"/>
    </row>
    <row r="90" spans="1:8" s="70" customFormat="1" x14ac:dyDescent="0.25">
      <c r="A90" s="69" t="s">
        <v>88</v>
      </c>
      <c r="B90" s="8" t="s">
        <v>80</v>
      </c>
      <c r="C90" s="1" t="s">
        <v>37</v>
      </c>
      <c r="D90" s="1" t="s">
        <v>70</v>
      </c>
      <c r="E90" s="1"/>
      <c r="F90" s="18"/>
      <c r="G90" s="25">
        <f>G97+G100+G103+G91+G94</f>
        <v>-1394500</v>
      </c>
      <c r="H90" s="72"/>
    </row>
    <row r="91" spans="1:8" s="70" customFormat="1" ht="31.5" hidden="1" x14ac:dyDescent="0.25">
      <c r="A91" s="69" t="s">
        <v>323</v>
      </c>
      <c r="B91" s="8" t="s">
        <v>80</v>
      </c>
      <c r="C91" s="1" t="s">
        <v>37</v>
      </c>
      <c r="D91" s="1" t="s">
        <v>70</v>
      </c>
      <c r="E91" s="1" t="s">
        <v>324</v>
      </c>
      <c r="F91" s="18"/>
      <c r="G91" s="25">
        <f>G92</f>
        <v>0</v>
      </c>
      <c r="H91" s="72"/>
    </row>
    <row r="92" spans="1:8" s="70" customFormat="1" ht="31.5" hidden="1" x14ac:dyDescent="0.25">
      <c r="A92" s="71" t="s">
        <v>328</v>
      </c>
      <c r="B92" s="2" t="s">
        <v>80</v>
      </c>
      <c r="C92" s="4" t="s">
        <v>37</v>
      </c>
      <c r="D92" s="4" t="s">
        <v>70</v>
      </c>
      <c r="E92" s="4" t="s">
        <v>324</v>
      </c>
      <c r="F92" s="15" t="s">
        <v>326</v>
      </c>
      <c r="G92" s="26">
        <f>G93</f>
        <v>0</v>
      </c>
      <c r="H92" s="72"/>
    </row>
    <row r="93" spans="1:8" s="70" customFormat="1" hidden="1" x14ac:dyDescent="0.25">
      <c r="A93" s="71" t="s">
        <v>327</v>
      </c>
      <c r="B93" s="2" t="s">
        <v>80</v>
      </c>
      <c r="C93" s="4" t="s">
        <v>37</v>
      </c>
      <c r="D93" s="4" t="s">
        <v>70</v>
      </c>
      <c r="E93" s="4" t="s">
        <v>324</v>
      </c>
      <c r="F93" s="15" t="s">
        <v>325</v>
      </c>
      <c r="G93" s="26"/>
      <c r="H93" s="72"/>
    </row>
    <row r="94" spans="1:8" s="74" customFormat="1" ht="31.5" hidden="1" x14ac:dyDescent="0.25">
      <c r="A94" s="69" t="s">
        <v>323</v>
      </c>
      <c r="B94" s="8" t="s">
        <v>80</v>
      </c>
      <c r="C94" s="1" t="s">
        <v>37</v>
      </c>
      <c r="D94" s="1" t="s">
        <v>70</v>
      </c>
      <c r="E94" s="1" t="s">
        <v>329</v>
      </c>
      <c r="F94" s="18"/>
      <c r="G94" s="25">
        <f>G95</f>
        <v>0</v>
      </c>
      <c r="H94" s="73"/>
    </row>
    <row r="95" spans="1:8" s="70" customFormat="1" ht="31.5" hidden="1" x14ac:dyDescent="0.25">
      <c r="A95" s="71" t="s">
        <v>328</v>
      </c>
      <c r="B95" s="2" t="s">
        <v>80</v>
      </c>
      <c r="C95" s="4" t="s">
        <v>37</v>
      </c>
      <c r="D95" s="4" t="s">
        <v>70</v>
      </c>
      <c r="E95" s="4" t="s">
        <v>329</v>
      </c>
      <c r="F95" s="15" t="s">
        <v>326</v>
      </c>
      <c r="G95" s="26">
        <f>G96</f>
        <v>0</v>
      </c>
      <c r="H95" s="72"/>
    </row>
    <row r="96" spans="1:8" s="70" customFormat="1" hidden="1" x14ac:dyDescent="0.25">
      <c r="A96" s="71" t="s">
        <v>327</v>
      </c>
      <c r="B96" s="2" t="s">
        <v>80</v>
      </c>
      <c r="C96" s="4" t="s">
        <v>37</v>
      </c>
      <c r="D96" s="4" t="s">
        <v>70</v>
      </c>
      <c r="E96" s="4" t="s">
        <v>329</v>
      </c>
      <c r="F96" s="15" t="s">
        <v>325</v>
      </c>
      <c r="G96" s="26"/>
      <c r="H96" s="72"/>
    </row>
    <row r="97" spans="1:8" s="70" customFormat="1" ht="31.5" x14ac:dyDescent="0.25">
      <c r="A97" s="69" t="s">
        <v>267</v>
      </c>
      <c r="B97" s="8" t="s">
        <v>80</v>
      </c>
      <c r="C97" s="1" t="s">
        <v>37</v>
      </c>
      <c r="D97" s="1" t="s">
        <v>70</v>
      </c>
      <c r="E97" s="1" t="s">
        <v>125</v>
      </c>
      <c r="F97" s="18"/>
      <c r="G97" s="25">
        <f>G98</f>
        <v>-400000</v>
      </c>
      <c r="H97" s="72"/>
    </row>
    <row r="98" spans="1:8" s="70" customFormat="1" x14ac:dyDescent="0.25">
      <c r="A98" s="71" t="s">
        <v>82</v>
      </c>
      <c r="B98" s="2" t="s">
        <v>80</v>
      </c>
      <c r="C98" s="4" t="s">
        <v>37</v>
      </c>
      <c r="D98" s="4" t="s">
        <v>70</v>
      </c>
      <c r="E98" s="4" t="s">
        <v>125</v>
      </c>
      <c r="F98" s="15" t="s">
        <v>38</v>
      </c>
      <c r="G98" s="26">
        <f>G99</f>
        <v>-400000</v>
      </c>
      <c r="H98" s="72"/>
    </row>
    <row r="99" spans="1:8" s="70" customFormat="1" ht="47.25" x14ac:dyDescent="0.25">
      <c r="A99" s="71" t="s">
        <v>83</v>
      </c>
      <c r="B99" s="2" t="s">
        <v>80</v>
      </c>
      <c r="C99" s="4" t="s">
        <v>37</v>
      </c>
      <c r="D99" s="4" t="s">
        <v>70</v>
      </c>
      <c r="E99" s="4" t="s">
        <v>125</v>
      </c>
      <c r="F99" s="15" t="s">
        <v>35</v>
      </c>
      <c r="G99" s="26">
        <v>-400000</v>
      </c>
      <c r="H99" s="72"/>
    </row>
    <row r="100" spans="1:8" s="70" customFormat="1" ht="78.75" x14ac:dyDescent="0.25">
      <c r="A100" s="69" t="s">
        <v>139</v>
      </c>
      <c r="B100" s="8" t="s">
        <v>80</v>
      </c>
      <c r="C100" s="1" t="s">
        <v>37</v>
      </c>
      <c r="D100" s="1" t="s">
        <v>70</v>
      </c>
      <c r="E100" s="1" t="s">
        <v>140</v>
      </c>
      <c r="F100" s="18"/>
      <c r="G100" s="25">
        <f>G101</f>
        <v>125500</v>
      </c>
      <c r="H100" s="72"/>
    </row>
    <row r="101" spans="1:8" s="70" customFormat="1" x14ac:dyDescent="0.25">
      <c r="A101" s="71" t="s">
        <v>39</v>
      </c>
      <c r="B101" s="2" t="s">
        <v>80</v>
      </c>
      <c r="C101" s="4" t="s">
        <v>37</v>
      </c>
      <c r="D101" s="4" t="s">
        <v>70</v>
      </c>
      <c r="E101" s="4" t="s">
        <v>140</v>
      </c>
      <c r="F101" s="15" t="s">
        <v>42</v>
      </c>
      <c r="G101" s="26">
        <f>G102</f>
        <v>125500</v>
      </c>
      <c r="H101" s="72"/>
    </row>
    <row r="102" spans="1:8" s="70" customFormat="1" x14ac:dyDescent="0.25">
      <c r="A102" s="71" t="s">
        <v>41</v>
      </c>
      <c r="B102" s="2" t="s">
        <v>80</v>
      </c>
      <c r="C102" s="4" t="s">
        <v>37</v>
      </c>
      <c r="D102" s="4" t="s">
        <v>70</v>
      </c>
      <c r="E102" s="4" t="s">
        <v>140</v>
      </c>
      <c r="F102" s="15" t="s">
        <v>40</v>
      </c>
      <c r="G102" s="26">
        <v>125500</v>
      </c>
      <c r="H102" s="72"/>
    </row>
    <row r="103" spans="1:8" s="74" customFormat="1" ht="31.5" x14ac:dyDescent="0.25">
      <c r="A103" s="69" t="s">
        <v>291</v>
      </c>
      <c r="B103" s="8" t="s">
        <v>80</v>
      </c>
      <c r="C103" s="1" t="s">
        <v>37</v>
      </c>
      <c r="D103" s="1" t="s">
        <v>70</v>
      </c>
      <c r="E103" s="1" t="s">
        <v>290</v>
      </c>
      <c r="F103" s="18"/>
      <c r="G103" s="25">
        <f>G104+G106</f>
        <v>-1120000</v>
      </c>
      <c r="H103" s="73"/>
    </row>
    <row r="104" spans="1:8" s="70" customFormat="1" x14ac:dyDescent="0.25">
      <c r="A104" s="71" t="s">
        <v>39</v>
      </c>
      <c r="B104" s="2" t="s">
        <v>80</v>
      </c>
      <c r="C104" s="4" t="s">
        <v>37</v>
      </c>
      <c r="D104" s="4" t="s">
        <v>70</v>
      </c>
      <c r="E104" s="4" t="s">
        <v>290</v>
      </c>
      <c r="F104" s="15" t="s">
        <v>42</v>
      </c>
      <c r="G104" s="26">
        <f>G105</f>
        <v>-1122750</v>
      </c>
      <c r="H104" s="72"/>
    </row>
    <row r="105" spans="1:8" s="70" customFormat="1" x14ac:dyDescent="0.25">
      <c r="A105" s="71" t="s">
        <v>41</v>
      </c>
      <c r="B105" s="2" t="s">
        <v>80</v>
      </c>
      <c r="C105" s="4" t="s">
        <v>37</v>
      </c>
      <c r="D105" s="4" t="s">
        <v>70</v>
      </c>
      <c r="E105" s="4" t="s">
        <v>290</v>
      </c>
      <c r="F105" s="15" t="s">
        <v>40</v>
      </c>
      <c r="G105" s="26">
        <f>-1120000-2750</f>
        <v>-1122750</v>
      </c>
      <c r="H105" s="72"/>
    </row>
    <row r="106" spans="1:8" s="70" customFormat="1" x14ac:dyDescent="0.25">
      <c r="A106" s="71" t="s">
        <v>82</v>
      </c>
      <c r="B106" s="2" t="s">
        <v>80</v>
      </c>
      <c r="C106" s="4" t="s">
        <v>37</v>
      </c>
      <c r="D106" s="4" t="s">
        <v>70</v>
      </c>
      <c r="E106" s="4" t="s">
        <v>290</v>
      </c>
      <c r="F106" s="15" t="s">
        <v>38</v>
      </c>
      <c r="G106" s="26">
        <f>G107</f>
        <v>2750</v>
      </c>
      <c r="H106" s="72"/>
    </row>
    <row r="107" spans="1:8" s="70" customFormat="1" x14ac:dyDescent="0.25">
      <c r="A107" s="71" t="s">
        <v>419</v>
      </c>
      <c r="B107" s="2" t="s">
        <v>80</v>
      </c>
      <c r="C107" s="4" t="s">
        <v>37</v>
      </c>
      <c r="D107" s="4" t="s">
        <v>70</v>
      </c>
      <c r="E107" s="4" t="s">
        <v>290</v>
      </c>
      <c r="F107" s="15" t="s">
        <v>418</v>
      </c>
      <c r="G107" s="26">
        <v>2750</v>
      </c>
      <c r="H107" s="72"/>
    </row>
    <row r="108" spans="1:8" s="70" customFormat="1" x14ac:dyDescent="0.25">
      <c r="A108" s="69" t="s">
        <v>48</v>
      </c>
      <c r="B108" s="8" t="s">
        <v>80</v>
      </c>
      <c r="C108" s="1" t="s">
        <v>37</v>
      </c>
      <c r="D108" s="1" t="s">
        <v>36</v>
      </c>
      <c r="E108" s="1"/>
      <c r="F108" s="18"/>
      <c r="G108" s="25">
        <f>G109+G114+G117+G125+G130+G133</f>
        <v>820000</v>
      </c>
      <c r="H108" s="72"/>
    </row>
    <row r="109" spans="1:8" s="70" customFormat="1" hidden="1" x14ac:dyDescent="0.25">
      <c r="A109" s="69" t="s">
        <v>47</v>
      </c>
      <c r="B109" s="8" t="s">
        <v>80</v>
      </c>
      <c r="C109" s="1" t="s">
        <v>37</v>
      </c>
      <c r="D109" s="1" t="s">
        <v>36</v>
      </c>
      <c r="E109" s="7" t="s">
        <v>126</v>
      </c>
      <c r="F109" s="18"/>
      <c r="G109" s="25">
        <f>G110+G112</f>
        <v>0</v>
      </c>
      <c r="H109" s="72"/>
    </row>
    <row r="110" spans="1:8" s="70" customFormat="1" hidden="1" x14ac:dyDescent="0.25">
      <c r="A110" s="71" t="s">
        <v>39</v>
      </c>
      <c r="B110" s="2" t="s">
        <v>80</v>
      </c>
      <c r="C110" s="4" t="s">
        <v>37</v>
      </c>
      <c r="D110" s="4" t="s">
        <v>36</v>
      </c>
      <c r="E110" s="5" t="s">
        <v>126</v>
      </c>
      <c r="F110" s="15" t="s">
        <v>42</v>
      </c>
      <c r="G110" s="26">
        <f>G111</f>
        <v>0</v>
      </c>
      <c r="H110" s="72"/>
    </row>
    <row r="111" spans="1:8" s="70" customFormat="1" hidden="1" x14ac:dyDescent="0.25">
      <c r="A111" s="71" t="s">
        <v>41</v>
      </c>
      <c r="B111" s="2" t="s">
        <v>80</v>
      </c>
      <c r="C111" s="4" t="s">
        <v>37</v>
      </c>
      <c r="D111" s="4" t="s">
        <v>36</v>
      </c>
      <c r="E111" s="5" t="s">
        <v>126</v>
      </c>
      <c r="F111" s="15" t="s">
        <v>40</v>
      </c>
      <c r="G111" s="26"/>
      <c r="H111" s="72"/>
    </row>
    <row r="112" spans="1:8" s="70" customFormat="1" hidden="1" x14ac:dyDescent="0.25">
      <c r="A112" s="71" t="s">
        <v>82</v>
      </c>
      <c r="B112" s="2" t="s">
        <v>80</v>
      </c>
      <c r="C112" s="4" t="s">
        <v>37</v>
      </c>
      <c r="D112" s="4" t="s">
        <v>36</v>
      </c>
      <c r="E112" s="5" t="s">
        <v>126</v>
      </c>
      <c r="F112" s="15" t="s">
        <v>38</v>
      </c>
      <c r="G112" s="26">
        <f>G113</f>
        <v>0</v>
      </c>
      <c r="H112" s="72"/>
    </row>
    <row r="113" spans="1:8" s="70" customFormat="1" ht="47.25" hidden="1" x14ac:dyDescent="0.25">
      <c r="A113" s="71" t="s">
        <v>83</v>
      </c>
      <c r="B113" s="2" t="s">
        <v>80</v>
      </c>
      <c r="C113" s="4" t="s">
        <v>37</v>
      </c>
      <c r="D113" s="4" t="s">
        <v>36</v>
      </c>
      <c r="E113" s="5" t="s">
        <v>126</v>
      </c>
      <c r="F113" s="15" t="s">
        <v>35</v>
      </c>
      <c r="G113" s="26"/>
      <c r="H113" s="72"/>
    </row>
    <row r="114" spans="1:8" s="70" customFormat="1" x14ac:dyDescent="0.25">
      <c r="A114" s="81" t="s">
        <v>46</v>
      </c>
      <c r="B114" s="8" t="s">
        <v>80</v>
      </c>
      <c r="C114" s="1" t="s">
        <v>37</v>
      </c>
      <c r="D114" s="1" t="s">
        <v>36</v>
      </c>
      <c r="E114" s="7" t="s">
        <v>127</v>
      </c>
      <c r="F114" s="18"/>
      <c r="G114" s="25">
        <f>G115</f>
        <v>135000</v>
      </c>
      <c r="H114" s="72"/>
    </row>
    <row r="115" spans="1:8" s="70" customFormat="1" x14ac:dyDescent="0.25">
      <c r="A115" s="71" t="s">
        <v>82</v>
      </c>
      <c r="B115" s="2" t="s">
        <v>80</v>
      </c>
      <c r="C115" s="4" t="s">
        <v>37</v>
      </c>
      <c r="D115" s="4" t="s">
        <v>36</v>
      </c>
      <c r="E115" s="5" t="s">
        <v>127</v>
      </c>
      <c r="F115" s="15" t="s">
        <v>38</v>
      </c>
      <c r="G115" s="26">
        <f>G116</f>
        <v>135000</v>
      </c>
      <c r="H115" s="72"/>
    </row>
    <row r="116" spans="1:8" s="70" customFormat="1" ht="47.25" x14ac:dyDescent="0.25">
      <c r="A116" s="71" t="s">
        <v>83</v>
      </c>
      <c r="B116" s="2" t="s">
        <v>80</v>
      </c>
      <c r="C116" s="4" t="s">
        <v>37</v>
      </c>
      <c r="D116" s="4" t="s">
        <v>36</v>
      </c>
      <c r="E116" s="5" t="s">
        <v>127</v>
      </c>
      <c r="F116" s="15" t="s">
        <v>35</v>
      </c>
      <c r="G116" s="26">
        <v>135000</v>
      </c>
      <c r="H116" s="72"/>
    </row>
    <row r="117" spans="1:8" s="70" customFormat="1" x14ac:dyDescent="0.25">
      <c r="A117" s="69" t="s">
        <v>45</v>
      </c>
      <c r="B117" s="8" t="s">
        <v>80</v>
      </c>
      <c r="C117" s="1" t="s">
        <v>37</v>
      </c>
      <c r="D117" s="1" t="s">
        <v>36</v>
      </c>
      <c r="E117" s="7" t="s">
        <v>128</v>
      </c>
      <c r="F117" s="18"/>
      <c r="G117" s="25">
        <f>G118+G120+G122</f>
        <v>55000</v>
      </c>
      <c r="H117" s="72"/>
    </row>
    <row r="118" spans="1:8" s="70" customFormat="1" hidden="1" x14ac:dyDescent="0.25">
      <c r="A118" s="71" t="s">
        <v>39</v>
      </c>
      <c r="B118" s="2" t="s">
        <v>80</v>
      </c>
      <c r="C118" s="4" t="s">
        <v>37</v>
      </c>
      <c r="D118" s="4" t="s">
        <v>36</v>
      </c>
      <c r="E118" s="5" t="s">
        <v>44</v>
      </c>
      <c r="F118" s="15" t="s">
        <v>42</v>
      </c>
      <c r="G118" s="26">
        <f>G119</f>
        <v>0</v>
      </c>
      <c r="H118" s="72"/>
    </row>
    <row r="119" spans="1:8" s="70" customFormat="1" hidden="1" x14ac:dyDescent="0.25">
      <c r="A119" s="71" t="s">
        <v>41</v>
      </c>
      <c r="B119" s="2" t="s">
        <v>80</v>
      </c>
      <c r="C119" s="4" t="s">
        <v>37</v>
      </c>
      <c r="D119" s="4" t="s">
        <v>36</v>
      </c>
      <c r="E119" s="5" t="s">
        <v>44</v>
      </c>
      <c r="F119" s="15" t="s">
        <v>40</v>
      </c>
      <c r="G119" s="26"/>
      <c r="H119" s="72"/>
    </row>
    <row r="120" spans="1:8" s="70" customFormat="1" x14ac:dyDescent="0.25">
      <c r="A120" s="71" t="s">
        <v>82</v>
      </c>
      <c r="B120" s="2" t="s">
        <v>80</v>
      </c>
      <c r="C120" s="4" t="s">
        <v>37</v>
      </c>
      <c r="D120" s="4" t="s">
        <v>36</v>
      </c>
      <c r="E120" s="5" t="s">
        <v>128</v>
      </c>
      <c r="F120" s="15" t="s">
        <v>38</v>
      </c>
      <c r="G120" s="26">
        <f>G121</f>
        <v>55000</v>
      </c>
      <c r="H120" s="72"/>
    </row>
    <row r="121" spans="1:8" s="70" customFormat="1" ht="47.25" x14ac:dyDescent="0.25">
      <c r="A121" s="71" t="s">
        <v>83</v>
      </c>
      <c r="B121" s="2" t="s">
        <v>80</v>
      </c>
      <c r="C121" s="4" t="s">
        <v>37</v>
      </c>
      <c r="D121" s="4" t="s">
        <v>36</v>
      </c>
      <c r="E121" s="5" t="s">
        <v>128</v>
      </c>
      <c r="F121" s="15" t="s">
        <v>35</v>
      </c>
      <c r="G121" s="26">
        <v>55000</v>
      </c>
      <c r="H121" s="72"/>
    </row>
    <row r="122" spans="1:8" s="74" customFormat="1" hidden="1" x14ac:dyDescent="0.25">
      <c r="A122" s="69" t="s">
        <v>287</v>
      </c>
      <c r="B122" s="8" t="s">
        <v>80</v>
      </c>
      <c r="C122" s="1" t="s">
        <v>37</v>
      </c>
      <c r="D122" s="1" t="s">
        <v>36</v>
      </c>
      <c r="E122" s="7" t="s">
        <v>288</v>
      </c>
      <c r="F122" s="18"/>
      <c r="G122" s="25">
        <f>G123</f>
        <v>0</v>
      </c>
      <c r="H122" s="73"/>
    </row>
    <row r="123" spans="1:8" s="70" customFormat="1" hidden="1" x14ac:dyDescent="0.25">
      <c r="A123" s="71" t="s">
        <v>39</v>
      </c>
      <c r="B123" s="2" t="s">
        <v>80</v>
      </c>
      <c r="C123" s="4" t="s">
        <v>37</v>
      </c>
      <c r="D123" s="4" t="s">
        <v>36</v>
      </c>
      <c r="E123" s="5" t="s">
        <v>288</v>
      </c>
      <c r="F123" s="15" t="s">
        <v>40</v>
      </c>
      <c r="G123" s="26">
        <f>G124</f>
        <v>0</v>
      </c>
      <c r="H123" s="72"/>
    </row>
    <row r="124" spans="1:8" s="70" customFormat="1" hidden="1" x14ac:dyDescent="0.25">
      <c r="A124" s="71" t="s">
        <v>41</v>
      </c>
      <c r="B124" s="2" t="s">
        <v>80</v>
      </c>
      <c r="C124" s="4" t="s">
        <v>37</v>
      </c>
      <c r="D124" s="4" t="s">
        <v>36</v>
      </c>
      <c r="E124" s="5" t="s">
        <v>288</v>
      </c>
      <c r="F124" s="15" t="s">
        <v>289</v>
      </c>
      <c r="G124" s="26"/>
      <c r="H124" s="72"/>
    </row>
    <row r="125" spans="1:8" s="70" customFormat="1" x14ac:dyDescent="0.25">
      <c r="A125" s="81" t="s">
        <v>43</v>
      </c>
      <c r="B125" s="8" t="s">
        <v>80</v>
      </c>
      <c r="C125" s="1" t="s">
        <v>37</v>
      </c>
      <c r="D125" s="1" t="s">
        <v>36</v>
      </c>
      <c r="E125" s="7" t="s">
        <v>129</v>
      </c>
      <c r="F125" s="18"/>
      <c r="G125" s="25">
        <f>G126+G128</f>
        <v>540000</v>
      </c>
      <c r="H125" s="72"/>
    </row>
    <row r="126" spans="1:8" s="70" customFormat="1" hidden="1" x14ac:dyDescent="0.25">
      <c r="A126" s="71" t="s">
        <v>39</v>
      </c>
      <c r="B126" s="2" t="s">
        <v>80</v>
      </c>
      <c r="C126" s="4" t="s">
        <v>37</v>
      </c>
      <c r="D126" s="4" t="s">
        <v>36</v>
      </c>
      <c r="E126" s="5" t="s">
        <v>129</v>
      </c>
      <c r="F126" s="15" t="s">
        <v>42</v>
      </c>
      <c r="G126" s="26">
        <f>G127</f>
        <v>0</v>
      </c>
      <c r="H126" s="72"/>
    </row>
    <row r="127" spans="1:8" s="70" customFormat="1" hidden="1" x14ac:dyDescent="0.25">
      <c r="A127" s="71" t="s">
        <v>41</v>
      </c>
      <c r="B127" s="2" t="s">
        <v>80</v>
      </c>
      <c r="C127" s="4" t="s">
        <v>37</v>
      </c>
      <c r="D127" s="4" t="s">
        <v>36</v>
      </c>
      <c r="E127" s="5" t="s">
        <v>129</v>
      </c>
      <c r="F127" s="15" t="s">
        <v>40</v>
      </c>
      <c r="G127" s="26"/>
      <c r="H127" s="72"/>
    </row>
    <row r="128" spans="1:8" s="70" customFormat="1" x14ac:dyDescent="0.25">
      <c r="A128" s="71" t="s">
        <v>82</v>
      </c>
      <c r="B128" s="2" t="s">
        <v>80</v>
      </c>
      <c r="C128" s="4" t="s">
        <v>37</v>
      </c>
      <c r="D128" s="4" t="s">
        <v>36</v>
      </c>
      <c r="E128" s="5" t="s">
        <v>129</v>
      </c>
      <c r="F128" s="15" t="s">
        <v>38</v>
      </c>
      <c r="G128" s="26">
        <f>G129</f>
        <v>540000</v>
      </c>
      <c r="H128" s="72"/>
    </row>
    <row r="129" spans="1:8" s="70" customFormat="1" ht="47.25" x14ac:dyDescent="0.25">
      <c r="A129" s="71" t="s">
        <v>83</v>
      </c>
      <c r="B129" s="2" t="s">
        <v>80</v>
      </c>
      <c r="C129" s="4" t="s">
        <v>37</v>
      </c>
      <c r="D129" s="4" t="s">
        <v>36</v>
      </c>
      <c r="E129" s="5" t="s">
        <v>129</v>
      </c>
      <c r="F129" s="15" t="s">
        <v>35</v>
      </c>
      <c r="G129" s="26">
        <v>540000</v>
      </c>
      <c r="H129" s="72"/>
    </row>
    <row r="130" spans="1:8" s="74" customFormat="1" ht="47.25" x14ac:dyDescent="0.25">
      <c r="A130" s="69" t="s">
        <v>311</v>
      </c>
      <c r="B130" s="8" t="s">
        <v>80</v>
      </c>
      <c r="C130" s="1" t="s">
        <v>37</v>
      </c>
      <c r="D130" s="1" t="s">
        <v>36</v>
      </c>
      <c r="E130" s="7" t="s">
        <v>312</v>
      </c>
      <c r="F130" s="18"/>
      <c r="G130" s="25">
        <f>G131</f>
        <v>90000</v>
      </c>
      <c r="H130" s="73"/>
    </row>
    <row r="131" spans="1:8" s="70" customFormat="1" x14ac:dyDescent="0.25">
      <c r="A131" s="71" t="s">
        <v>39</v>
      </c>
      <c r="B131" s="2" t="s">
        <v>80</v>
      </c>
      <c r="C131" s="4" t="s">
        <v>37</v>
      </c>
      <c r="D131" s="4" t="s">
        <v>36</v>
      </c>
      <c r="E131" s="5" t="s">
        <v>312</v>
      </c>
      <c r="F131" s="15" t="s">
        <v>42</v>
      </c>
      <c r="G131" s="26">
        <f>G132</f>
        <v>90000</v>
      </c>
      <c r="H131" s="72"/>
    </row>
    <row r="132" spans="1:8" s="70" customFormat="1" x14ac:dyDescent="0.25">
      <c r="A132" s="71" t="s">
        <v>41</v>
      </c>
      <c r="B132" s="2" t="s">
        <v>80</v>
      </c>
      <c r="C132" s="4" t="s">
        <v>37</v>
      </c>
      <c r="D132" s="4" t="s">
        <v>36</v>
      </c>
      <c r="E132" s="5" t="s">
        <v>312</v>
      </c>
      <c r="F132" s="15" t="s">
        <v>289</v>
      </c>
      <c r="G132" s="26">
        <v>90000</v>
      </c>
      <c r="H132" s="72"/>
    </row>
    <row r="133" spans="1:8" s="74" customFormat="1" ht="47.25" hidden="1" x14ac:dyDescent="0.25">
      <c r="A133" s="69" t="s">
        <v>313</v>
      </c>
      <c r="B133" s="8" t="s">
        <v>80</v>
      </c>
      <c r="C133" s="1" t="s">
        <v>37</v>
      </c>
      <c r="D133" s="1" t="s">
        <v>36</v>
      </c>
      <c r="E133" s="7" t="s">
        <v>314</v>
      </c>
      <c r="F133" s="18"/>
      <c r="G133" s="25">
        <f>G134</f>
        <v>0</v>
      </c>
      <c r="H133" s="73"/>
    </row>
    <row r="134" spans="1:8" s="70" customFormat="1" hidden="1" x14ac:dyDescent="0.25">
      <c r="A134" s="71" t="s">
        <v>39</v>
      </c>
      <c r="B134" s="2" t="s">
        <v>80</v>
      </c>
      <c r="C134" s="4" t="s">
        <v>37</v>
      </c>
      <c r="D134" s="4" t="s">
        <v>36</v>
      </c>
      <c r="E134" s="5" t="s">
        <v>314</v>
      </c>
      <c r="F134" s="15" t="s">
        <v>42</v>
      </c>
      <c r="G134" s="26">
        <f>G135</f>
        <v>0</v>
      </c>
      <c r="H134" s="72"/>
    </row>
    <row r="135" spans="1:8" s="70" customFormat="1" hidden="1" x14ac:dyDescent="0.25">
      <c r="A135" s="71" t="s">
        <v>41</v>
      </c>
      <c r="B135" s="2" t="s">
        <v>80</v>
      </c>
      <c r="C135" s="4" t="s">
        <v>37</v>
      </c>
      <c r="D135" s="4" t="s">
        <v>36</v>
      </c>
      <c r="E135" s="5" t="s">
        <v>314</v>
      </c>
      <c r="F135" s="15" t="s">
        <v>40</v>
      </c>
      <c r="G135" s="26"/>
      <c r="H135" s="72"/>
    </row>
    <row r="136" spans="1:8" s="70" customFormat="1" x14ac:dyDescent="0.25">
      <c r="A136" s="69" t="s">
        <v>34</v>
      </c>
      <c r="B136" s="8" t="s">
        <v>80</v>
      </c>
      <c r="C136" s="1" t="s">
        <v>29</v>
      </c>
      <c r="D136" s="1"/>
      <c r="E136" s="1"/>
      <c r="F136" s="18"/>
      <c r="G136" s="25">
        <f>G137</f>
        <v>2110000</v>
      </c>
      <c r="H136" s="72"/>
    </row>
    <row r="137" spans="1:8" s="70" customFormat="1" x14ac:dyDescent="0.25">
      <c r="A137" s="69" t="s">
        <v>33</v>
      </c>
      <c r="B137" s="8" t="s">
        <v>80</v>
      </c>
      <c r="C137" s="1" t="s">
        <v>29</v>
      </c>
      <c r="D137" s="1" t="s">
        <v>4</v>
      </c>
      <c r="E137" s="1"/>
      <c r="F137" s="18"/>
      <c r="G137" s="25">
        <f>G138+G141</f>
        <v>2110000</v>
      </c>
      <c r="H137" s="72"/>
    </row>
    <row r="138" spans="1:8" s="70" customFormat="1" ht="78.75" x14ac:dyDescent="0.25">
      <c r="A138" s="78" t="s">
        <v>89</v>
      </c>
      <c r="B138" s="17" t="s">
        <v>80</v>
      </c>
      <c r="C138" s="18" t="s">
        <v>29</v>
      </c>
      <c r="D138" s="18" t="s">
        <v>4</v>
      </c>
      <c r="E138" s="18" t="s">
        <v>130</v>
      </c>
      <c r="F138" s="18"/>
      <c r="G138" s="104">
        <f>G139</f>
        <v>1208000</v>
      </c>
      <c r="H138" s="72"/>
    </row>
    <row r="139" spans="1:8" s="70" customFormat="1" x14ac:dyDescent="0.25">
      <c r="A139" s="82" t="s">
        <v>90</v>
      </c>
      <c r="B139" s="14" t="s">
        <v>80</v>
      </c>
      <c r="C139" s="15" t="s">
        <v>29</v>
      </c>
      <c r="D139" s="15" t="s">
        <v>4</v>
      </c>
      <c r="E139" s="15" t="s">
        <v>130</v>
      </c>
      <c r="F139" s="15" t="s">
        <v>32</v>
      </c>
      <c r="G139" s="105">
        <f>G140</f>
        <v>1208000</v>
      </c>
      <c r="H139" s="72"/>
    </row>
    <row r="140" spans="1:8" s="70" customFormat="1" x14ac:dyDescent="0.25">
      <c r="A140" s="80" t="s">
        <v>31</v>
      </c>
      <c r="B140" s="14" t="s">
        <v>80</v>
      </c>
      <c r="C140" s="15" t="s">
        <v>29</v>
      </c>
      <c r="D140" s="15" t="s">
        <v>4</v>
      </c>
      <c r="E140" s="15" t="s">
        <v>130</v>
      </c>
      <c r="F140" s="15" t="s">
        <v>30</v>
      </c>
      <c r="G140" s="105">
        <v>1208000</v>
      </c>
      <c r="H140" s="72"/>
    </row>
    <row r="141" spans="1:8" s="70" customFormat="1" ht="78.75" x14ac:dyDescent="0.25">
      <c r="A141" s="78" t="s">
        <v>91</v>
      </c>
      <c r="B141" s="17" t="s">
        <v>80</v>
      </c>
      <c r="C141" s="18" t="s">
        <v>29</v>
      </c>
      <c r="D141" s="18" t="s">
        <v>4</v>
      </c>
      <c r="E141" s="18" t="s">
        <v>131</v>
      </c>
      <c r="F141" s="18"/>
      <c r="G141" s="104">
        <f>G142</f>
        <v>902000</v>
      </c>
      <c r="H141" s="72"/>
    </row>
    <row r="142" spans="1:8" s="70" customFormat="1" x14ac:dyDescent="0.25">
      <c r="A142" s="82" t="s">
        <v>90</v>
      </c>
      <c r="B142" s="14" t="s">
        <v>80</v>
      </c>
      <c r="C142" s="15" t="s">
        <v>29</v>
      </c>
      <c r="D142" s="15" t="s">
        <v>4</v>
      </c>
      <c r="E142" s="15" t="s">
        <v>131</v>
      </c>
      <c r="F142" s="15" t="s">
        <v>32</v>
      </c>
      <c r="G142" s="105">
        <f>G143</f>
        <v>902000</v>
      </c>
      <c r="H142" s="72"/>
    </row>
    <row r="143" spans="1:8" s="70" customFormat="1" x14ac:dyDescent="0.25">
      <c r="A143" s="80" t="s">
        <v>31</v>
      </c>
      <c r="B143" s="14" t="s">
        <v>80</v>
      </c>
      <c r="C143" s="15" t="s">
        <v>29</v>
      </c>
      <c r="D143" s="15" t="s">
        <v>4</v>
      </c>
      <c r="E143" s="15" t="s">
        <v>131</v>
      </c>
      <c r="F143" s="15" t="s">
        <v>30</v>
      </c>
      <c r="G143" s="105">
        <v>902000</v>
      </c>
      <c r="H143" s="72"/>
    </row>
    <row r="144" spans="1:8" s="70" customFormat="1" hidden="1" x14ac:dyDescent="0.25">
      <c r="A144" s="69" t="s">
        <v>27</v>
      </c>
      <c r="B144" s="8" t="s">
        <v>80</v>
      </c>
      <c r="C144" s="1" t="s">
        <v>22</v>
      </c>
      <c r="D144" s="1"/>
      <c r="E144" s="1"/>
      <c r="F144" s="18"/>
      <c r="G144" s="25">
        <f>G145</f>
        <v>0</v>
      </c>
      <c r="H144" s="72"/>
    </row>
    <row r="145" spans="1:8" s="70" customFormat="1" hidden="1" x14ac:dyDescent="0.25">
      <c r="A145" s="69" t="s">
        <v>26</v>
      </c>
      <c r="B145" s="8" t="s">
        <v>80</v>
      </c>
      <c r="C145" s="1" t="s">
        <v>22</v>
      </c>
      <c r="D145" s="1" t="s">
        <v>4</v>
      </c>
      <c r="E145" s="1"/>
      <c r="F145" s="18"/>
      <c r="G145" s="25">
        <f>G146</f>
        <v>0</v>
      </c>
      <c r="H145" s="72"/>
    </row>
    <row r="146" spans="1:8" s="70" customFormat="1" hidden="1" x14ac:dyDescent="0.25">
      <c r="A146" s="77" t="s">
        <v>25</v>
      </c>
      <c r="B146" s="8" t="s">
        <v>80</v>
      </c>
      <c r="C146" s="1" t="s">
        <v>22</v>
      </c>
      <c r="D146" s="1" t="s">
        <v>4</v>
      </c>
      <c r="E146" s="7" t="s">
        <v>132</v>
      </c>
      <c r="F146" s="18"/>
      <c r="G146" s="25">
        <f>G147</f>
        <v>0</v>
      </c>
      <c r="H146" s="72"/>
    </row>
    <row r="147" spans="1:8" s="70" customFormat="1" ht="18" hidden="1" customHeight="1" x14ac:dyDescent="0.25">
      <c r="A147" s="71" t="s">
        <v>24</v>
      </c>
      <c r="B147" s="2" t="s">
        <v>80</v>
      </c>
      <c r="C147" s="4" t="s">
        <v>22</v>
      </c>
      <c r="D147" s="4" t="s">
        <v>4</v>
      </c>
      <c r="E147" s="5" t="s">
        <v>132</v>
      </c>
      <c r="F147" s="15" t="s">
        <v>23</v>
      </c>
      <c r="G147" s="26">
        <f>G148+G149</f>
        <v>0</v>
      </c>
      <c r="H147" s="72"/>
    </row>
    <row r="148" spans="1:8" s="70" customFormat="1" hidden="1" x14ac:dyDescent="0.25">
      <c r="A148" s="71" t="s">
        <v>268</v>
      </c>
      <c r="B148" s="2" t="s">
        <v>80</v>
      </c>
      <c r="C148" s="4" t="s">
        <v>22</v>
      </c>
      <c r="D148" s="4" t="s">
        <v>4</v>
      </c>
      <c r="E148" s="5" t="s">
        <v>132</v>
      </c>
      <c r="F148" s="15" t="s">
        <v>21</v>
      </c>
      <c r="G148" s="26"/>
      <c r="H148" s="72"/>
    </row>
    <row r="149" spans="1:8" s="70" customFormat="1" ht="31.5" hidden="1" x14ac:dyDescent="0.25">
      <c r="A149" s="71" t="s">
        <v>275</v>
      </c>
      <c r="B149" s="2" t="s">
        <v>80</v>
      </c>
      <c r="C149" s="4" t="s">
        <v>22</v>
      </c>
      <c r="D149" s="4" t="s">
        <v>4</v>
      </c>
      <c r="E149" s="5" t="s">
        <v>132</v>
      </c>
      <c r="F149" s="15" t="s">
        <v>274</v>
      </c>
      <c r="G149" s="26">
        <f>G150</f>
        <v>0</v>
      </c>
      <c r="H149" s="72"/>
    </row>
    <row r="150" spans="1:8" s="70" customFormat="1" ht="31.5" hidden="1" x14ac:dyDescent="0.25">
      <c r="A150" s="71" t="s">
        <v>276</v>
      </c>
      <c r="B150" s="2" t="s">
        <v>80</v>
      </c>
      <c r="C150" s="4" t="s">
        <v>22</v>
      </c>
      <c r="D150" s="4" t="s">
        <v>4</v>
      </c>
      <c r="E150" s="5" t="s">
        <v>132</v>
      </c>
      <c r="F150" s="15" t="s">
        <v>273</v>
      </c>
      <c r="G150" s="26"/>
      <c r="H150" s="72"/>
    </row>
    <row r="151" spans="1:8" s="70" customFormat="1" hidden="1" x14ac:dyDescent="0.25">
      <c r="A151" s="69" t="s">
        <v>20</v>
      </c>
      <c r="B151" s="8" t="s">
        <v>80</v>
      </c>
      <c r="C151" s="1" t="s">
        <v>14</v>
      </c>
      <c r="D151" s="1"/>
      <c r="E151" s="7"/>
      <c r="F151" s="18"/>
      <c r="G151" s="25">
        <f>G152</f>
        <v>0</v>
      </c>
      <c r="H151" s="72"/>
    </row>
    <row r="152" spans="1:8" s="70" customFormat="1" hidden="1" x14ac:dyDescent="0.25">
      <c r="A152" s="69" t="s">
        <v>19</v>
      </c>
      <c r="B152" s="8" t="s">
        <v>80</v>
      </c>
      <c r="C152" s="1" t="s">
        <v>14</v>
      </c>
      <c r="D152" s="1" t="s">
        <v>4</v>
      </c>
      <c r="E152" s="7"/>
      <c r="F152" s="18"/>
      <c r="G152" s="25">
        <f>G153+G156</f>
        <v>0</v>
      </c>
      <c r="H152" s="72"/>
    </row>
    <row r="153" spans="1:8" s="70" customFormat="1" hidden="1" x14ac:dyDescent="0.25">
      <c r="A153" s="69" t="s">
        <v>18</v>
      </c>
      <c r="B153" s="8" t="s">
        <v>80</v>
      </c>
      <c r="C153" s="1" t="s">
        <v>14</v>
      </c>
      <c r="D153" s="1" t="s">
        <v>4</v>
      </c>
      <c r="E153" s="7" t="s">
        <v>133</v>
      </c>
      <c r="F153" s="18"/>
      <c r="G153" s="25">
        <f>G154</f>
        <v>0</v>
      </c>
      <c r="H153" s="72"/>
    </row>
    <row r="154" spans="1:8" s="70" customFormat="1" ht="47.25" hidden="1" x14ac:dyDescent="0.25">
      <c r="A154" s="71" t="s">
        <v>92</v>
      </c>
      <c r="B154" s="2" t="s">
        <v>80</v>
      </c>
      <c r="C154" s="4" t="s">
        <v>14</v>
      </c>
      <c r="D154" s="4" t="s">
        <v>4</v>
      </c>
      <c r="E154" s="5" t="s">
        <v>133</v>
      </c>
      <c r="F154" s="15" t="s">
        <v>16</v>
      </c>
      <c r="G154" s="26">
        <f>G155</f>
        <v>0</v>
      </c>
      <c r="H154" s="72"/>
    </row>
    <row r="155" spans="1:8" s="70" customFormat="1" ht="47.25" hidden="1" x14ac:dyDescent="0.25">
      <c r="A155" s="71" t="s">
        <v>15</v>
      </c>
      <c r="B155" s="2" t="s">
        <v>80</v>
      </c>
      <c r="C155" s="4" t="s">
        <v>14</v>
      </c>
      <c r="D155" s="4" t="s">
        <v>4</v>
      </c>
      <c r="E155" s="5" t="s">
        <v>133</v>
      </c>
      <c r="F155" s="15" t="s">
        <v>12</v>
      </c>
      <c r="G155" s="26"/>
      <c r="H155" s="72"/>
    </row>
    <row r="156" spans="1:8" s="70" customFormat="1" ht="47.25" hidden="1" x14ac:dyDescent="0.25">
      <c r="A156" s="69" t="s">
        <v>93</v>
      </c>
      <c r="B156" s="8" t="s">
        <v>80</v>
      </c>
      <c r="C156" s="1" t="s">
        <v>14</v>
      </c>
      <c r="D156" s="1" t="s">
        <v>4</v>
      </c>
      <c r="E156" s="7" t="s">
        <v>13</v>
      </c>
      <c r="F156" s="18"/>
      <c r="G156" s="25">
        <f>G157</f>
        <v>0</v>
      </c>
    </row>
    <row r="157" spans="1:8" s="70" customFormat="1" ht="47.25" hidden="1" x14ac:dyDescent="0.25">
      <c r="A157" s="71" t="s">
        <v>17</v>
      </c>
      <c r="B157" s="2" t="s">
        <v>80</v>
      </c>
      <c r="C157" s="4" t="s">
        <v>14</v>
      </c>
      <c r="D157" s="4" t="s">
        <v>4</v>
      </c>
      <c r="E157" s="5" t="s">
        <v>13</v>
      </c>
      <c r="F157" s="15" t="s">
        <v>16</v>
      </c>
      <c r="G157" s="26">
        <f>G158</f>
        <v>0</v>
      </c>
    </row>
    <row r="158" spans="1:8" s="70" customFormat="1" hidden="1" x14ac:dyDescent="0.25">
      <c r="A158" s="71" t="s">
        <v>94</v>
      </c>
      <c r="B158" s="2" t="s">
        <v>80</v>
      </c>
      <c r="C158" s="4" t="s">
        <v>14</v>
      </c>
      <c r="D158" s="4" t="s">
        <v>4</v>
      </c>
      <c r="E158" s="5" t="s">
        <v>13</v>
      </c>
      <c r="F158" s="15" t="s">
        <v>95</v>
      </c>
      <c r="G158" s="26">
        <v>0</v>
      </c>
    </row>
    <row r="159" spans="1:8" s="70" customFormat="1" hidden="1" x14ac:dyDescent="0.25">
      <c r="A159" s="69" t="s">
        <v>11</v>
      </c>
      <c r="B159" s="8" t="s">
        <v>80</v>
      </c>
      <c r="C159" s="1" t="s">
        <v>5</v>
      </c>
      <c r="D159" s="1"/>
      <c r="E159" s="7"/>
      <c r="F159" s="18"/>
      <c r="G159" s="25">
        <f>G160</f>
        <v>0</v>
      </c>
    </row>
    <row r="160" spans="1:8" s="70" customFormat="1" ht="31.5" hidden="1" x14ac:dyDescent="0.25">
      <c r="A160" s="71" t="s">
        <v>10</v>
      </c>
      <c r="B160" s="2" t="s">
        <v>80</v>
      </c>
      <c r="C160" s="4" t="s">
        <v>7</v>
      </c>
      <c r="D160" s="4" t="s">
        <v>9</v>
      </c>
      <c r="E160" s="5"/>
      <c r="F160" s="15"/>
      <c r="G160" s="26">
        <f>G161</f>
        <v>0</v>
      </c>
    </row>
    <row r="161" spans="1:9" s="70" customFormat="1" hidden="1" x14ac:dyDescent="0.25">
      <c r="A161" s="71" t="s">
        <v>8</v>
      </c>
      <c r="B161" s="2" t="s">
        <v>80</v>
      </c>
      <c r="C161" s="4" t="s">
        <v>7</v>
      </c>
      <c r="D161" s="4" t="s">
        <v>4</v>
      </c>
      <c r="E161" s="5" t="s">
        <v>3</v>
      </c>
      <c r="F161" s="15"/>
      <c r="G161" s="26">
        <f>G162</f>
        <v>0</v>
      </c>
    </row>
    <row r="162" spans="1:9" s="70" customFormat="1" hidden="1" x14ac:dyDescent="0.25">
      <c r="A162" s="71" t="s">
        <v>6</v>
      </c>
      <c r="B162" s="2" t="s">
        <v>80</v>
      </c>
      <c r="C162" s="4" t="s">
        <v>5</v>
      </c>
      <c r="D162" s="4" t="s">
        <v>4</v>
      </c>
      <c r="E162" s="5" t="s">
        <v>3</v>
      </c>
      <c r="F162" s="15" t="s">
        <v>2</v>
      </c>
      <c r="G162" s="26"/>
    </row>
    <row r="163" spans="1:9" s="70" customFormat="1" x14ac:dyDescent="0.25">
      <c r="A163" s="219" t="s">
        <v>1</v>
      </c>
      <c r="B163" s="220"/>
      <c r="C163" s="220"/>
      <c r="D163" s="220"/>
      <c r="E163" s="220"/>
      <c r="F163" s="221"/>
      <c r="G163" s="25">
        <f>G14+G52+G57+G85+G136+G144+G151+G159</f>
        <v>2000500</v>
      </c>
    </row>
    <row r="169" spans="1:9" x14ac:dyDescent="0.25">
      <c r="I169" s="100"/>
    </row>
  </sheetData>
  <mergeCells count="15">
    <mergeCell ref="B6:G6"/>
    <mergeCell ref="A8:G8"/>
    <mergeCell ref="G10:G12"/>
    <mergeCell ref="A163:F163"/>
    <mergeCell ref="A10:A12"/>
    <mergeCell ref="B10:B12"/>
    <mergeCell ref="C10:C12"/>
    <mergeCell ref="D10:D12"/>
    <mergeCell ref="E10:E12"/>
    <mergeCell ref="F10:F12"/>
    <mergeCell ref="B1:G1"/>
    <mergeCell ref="B2:G2"/>
    <mergeCell ref="B3:G3"/>
    <mergeCell ref="B4:G4"/>
    <mergeCell ref="B5:G5"/>
  </mergeCells>
  <pageMargins left="0.98425196850393704" right="0.39370078740157483" top="0.39370078740157483" bottom="0.39370078740157483" header="0.31496062992125984" footer="0.31496062992125984"/>
  <pageSetup paperSize="9" scale="72" fitToHeight="2" orientation="portrait" r:id="rId1"/>
  <rowBreaks count="1" manualBreakCount="1">
    <brk id="135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Решение</vt:lpstr>
      <vt:lpstr>Прил1 (Адм2)</vt:lpstr>
      <vt:lpstr>Прил2 (Дох5)</vt:lpstr>
      <vt:lpstr>Прил3 (Расх7)</vt:lpstr>
      <vt:lpstr>'Прил2 (Дох5)'!Заголовки_для_печати</vt:lpstr>
      <vt:lpstr>'Прил3 (Расх7)'!Область_печати</vt:lpstr>
      <vt:lpstr>Решение!Область_печати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Admin</cp:lastModifiedBy>
  <cp:lastPrinted>2017-11-07T15:26:31Z</cp:lastPrinted>
  <dcterms:created xsi:type="dcterms:W3CDTF">2014-12-12T09:05:53Z</dcterms:created>
  <dcterms:modified xsi:type="dcterms:W3CDTF">2018-01-23T13:08:49Z</dcterms:modified>
</cp:coreProperties>
</file>