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0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уточнение 2020\012 Декабрь с поощрением\"/>
    </mc:Choice>
  </mc:AlternateContent>
  <bookViews>
    <workbookView xWindow="0" yWindow="0" windowWidth="28800" windowHeight="15600" tabRatio="715" activeTab="3"/>
  </bookViews>
  <sheets>
    <sheet name="приложение7" sheetId="1" r:id="rId1"/>
    <sheet name="приложение 8" sheetId="2" r:id="rId2"/>
    <sheet name="приложение 9" sheetId="3" r:id="rId3"/>
    <sheet name="приложение 10" sheetId="4" r:id="rId4"/>
  </sheets>
  <definedNames>
    <definedName name="Z_1698CF39_7E8C_4BD9_AE2B_E112A7754899_.wvu.Cols" localSheetId="0" hidden="1">приложение7!$A:$F,приложение7!$IW:$JB,приложение7!$SS:$SX,приложение7!$ACO:$ACT,приложение7!$AMK:$AMP,приложение7!$AWG:$AWL,приложение7!$BGC:$BGH,приложение7!$BPY:$BQD,приложение7!$BZU:$BZZ,приложение7!$CJQ:$CJV,приложение7!$CTM:$CTR,приложение7!$DDI:$DDN,приложение7!$DNE:$DNJ,приложение7!$DXA:$DXF,приложение7!$EGW:$EHB,приложение7!$EQS:$EQX,приложение7!$FAO:$FAT,приложение7!$FKK:$FKP,приложение7!$FUG:$FUL,приложение7!$GEC:$GEH,приложение7!$GNY:$GOD,приложение7!$GXU:$GXZ,приложение7!$HHQ:$HHV,приложение7!$HRM:$HRR,приложение7!$IBI:$IBN,приложение7!$ILE:$ILJ,приложение7!$IVA:$IVF,приложение7!$JEW:$JFB,приложение7!$JOS:$JOX,приложение7!$JYO:$JYT,приложение7!$KIK:$KIP,приложение7!$KSG:$KSL,приложение7!$LCC:$LCH,приложение7!$LLY:$LMD,приложение7!$LVU:$LVZ,приложение7!$MFQ:$MFV,приложение7!$MPM:$MPR,приложение7!$MZI:$MZN,приложение7!$NJE:$NJJ,приложение7!$NTA:$NTF,приложение7!$OCW:$ODB,приложение7!$OMS:$OMX,приложение7!$OWO:$OWT,приложение7!$PGK:$PGP,приложение7!$PQG:$PQL,приложение7!$QAC:$QAH,приложение7!$QJY:$QKD,приложение7!$QTU:$QTZ,приложение7!$RDQ:$RDV,приложение7!$RNM:$RNR,приложение7!$RXI:$RXN,приложение7!$SHE:$SHJ,приложение7!$SRA:$SRF,приложение7!$TAW:$TBB,приложение7!$TKS:$TKX,приложение7!$TUO:$TUT,приложение7!$UEK:$UEP,приложение7!$UOG:$UOL,приложение7!$UYC:$UYH,приложение7!$VHY:$VID,приложение7!$VRU:$VRZ,приложение7!$WBQ:$WBV,приложение7!$WLM:$WLR,приложение7!$WVI:$WVN</definedName>
    <definedName name="Z_1698CF39_7E8C_4BD9_AE2B_E112A7754899_.wvu.PrintArea" localSheetId="1" hidden="1">'приложение 8'!$A$1:$I$443</definedName>
    <definedName name="Z_1698CF39_7E8C_4BD9_AE2B_E112A7754899_.wvu.PrintArea" localSheetId="2" hidden="1">'приложение 9'!$A$1:$G$419</definedName>
    <definedName name="Z_1698CF39_7E8C_4BD9_AE2B_E112A7754899_.wvu.PrintArea" localSheetId="0" hidden="1">приложение7!$A$1:$K$184</definedName>
    <definedName name="Z_1698CF39_7E8C_4BD9_AE2B_E112A7754899_.wvu.PrintTitles" localSheetId="0" hidden="1">приложение7!$15:$18</definedName>
    <definedName name="Z_1698CF39_7E8C_4BD9_AE2B_E112A7754899_.wvu.Rows" localSheetId="3" hidden="1">'приложение 10'!$20:$26,'приложение 10'!$56:$58,'приложение 10'!$62:$149,'приложение 10'!$156:$158,'приложение 10'!$162:$189,'приложение 10'!$211:$246,'приложение 10'!$262:$287,'приложение 10'!$290:$292,'приложение 10'!$296:$325,'приложение 10'!$327:$338,'приложение 10'!$351:$358,'приложение 10'!$363:$388</definedName>
    <definedName name="Z_1698CF39_7E8C_4BD9_AE2B_E112A7754899_.wvu.Rows" localSheetId="1" hidden="1">'приложение 8'!$18:$32,'приложение 8'!$39:$44,'приложение 8'!$52:$57,'приложение 8'!$70:$80,'приложение 8'!$89:$91,'приложение 8'!$95:$123,'приложение 8'!$130:$139,'приложение 8'!$143:$154,'приложение 8'!$156:$165,'приложение 8'!$169:$181,'приложение 8'!$187:$194,'приложение 8'!$196:$208,'приложение 8'!$212:$243,'приложение 8'!$249:$269,'приложение 8'!$275:$285,'приложение 8'!$292:$297,'приложение 8'!$299:$317,'приложение 8'!$322:$326,'приложение 8'!$329:$346,'приложение 8'!$350:$361,'приложение 8'!$367:$370,'приложение 8'!$375:$377,'приложение 8'!$392:$395,'приложение 8'!$397:$399,'приложение 8'!$408:$442</definedName>
    <definedName name="Z_1698CF39_7E8C_4BD9_AE2B_E112A7754899_.wvu.Rows" localSheetId="2" hidden="1">'приложение 9'!$19:$31,'приложение 9'!$33:$43,'приложение 9'!$47:$50,'приложение 9'!$52:$59,'приложение 9'!$63:$81,'приложение 9'!$83:$101,'приложение 9'!$103:$109,'приложение 9'!$113:$118,'приложение 9'!$124:$146,'приложение 9'!$152:$162,'приложение 9'!$169:$183,'приложение 9'!$185:$203,'приложение 9'!$208:$212,'приложение 9'!$218:$221,'приложение 9'!$229:$234,'приложение 9'!$247:$257,'приложение 9'!$266:$268,'приложение 9'!$272:$300,'приложение 9'!$303:$320,'приложение 9'!$324:$335,'приложение 9'!$341:$344,'приложение 9'!$349:$351,'приложение 9'!$369:$372,'приложение 9'!$374:$376,'приложение 9'!$385:$405,'приложение 9'!$411:$418</definedName>
    <definedName name="Z_1698CF39_7E8C_4BD9_AE2B_E112A7754899_.wvu.Rows" localSheetId="0" hidden="1">приложение7!$19:$108,приложение7!$111:$117,приложение7!$119:$119,приложение7!$121:$121,приложение7!$134:$137,приложение7!$140:$143,приложение7!$146:$146,приложение7!$148:$149,приложение7!$160:$163,приложение7!$170:$177,приложение7!$179:$180,приложение7!$183:$183</definedName>
    <definedName name="Z_A33DF3B6_B406_4B86_B5E0_51C466740B1C_.wvu.Cols" localSheetId="0" hidden="1">приложение7!$A:$F,приложение7!$IW:$JB,приложение7!$SS:$SX,приложение7!$ACO:$ACT,приложение7!$AMK:$AMP,приложение7!$AWG:$AWL,приложение7!$BGC:$BGH,приложение7!$BPY:$BQD,приложение7!$BZU:$BZZ,приложение7!$CJQ:$CJV,приложение7!$CTM:$CTR,приложение7!$DDI:$DDN,приложение7!$DNE:$DNJ,приложение7!$DXA:$DXF,приложение7!$EGW:$EHB,приложение7!$EQS:$EQX,приложение7!$FAO:$FAT,приложение7!$FKK:$FKP,приложение7!$FUG:$FUL,приложение7!$GEC:$GEH,приложение7!$GNY:$GOD,приложение7!$GXU:$GXZ,приложение7!$HHQ:$HHV,приложение7!$HRM:$HRR,приложение7!$IBI:$IBN,приложение7!$ILE:$ILJ,приложение7!$IVA:$IVF,приложение7!$JEW:$JFB,приложение7!$JOS:$JOX,приложение7!$JYO:$JYT,приложение7!$KIK:$KIP,приложение7!$KSG:$KSL,приложение7!$LCC:$LCH,приложение7!$LLY:$LMD,приложение7!$LVU:$LVZ,приложение7!$MFQ:$MFV,приложение7!$MPM:$MPR,приложение7!$MZI:$MZN,приложение7!$NJE:$NJJ,приложение7!$NTA:$NTF,приложение7!$OCW:$ODB,приложение7!$OMS:$OMX,приложение7!$OWO:$OWT,приложение7!$PGK:$PGP,приложение7!$PQG:$PQL,приложение7!$QAC:$QAH,приложение7!$QJY:$QKD,приложение7!$QTU:$QTZ,приложение7!$RDQ:$RDV,приложение7!$RNM:$RNR,приложение7!$RXI:$RXN,приложение7!$SHE:$SHJ,приложение7!$SRA:$SRF,приложение7!$TAW:$TBB,приложение7!$TKS:$TKX,приложение7!$TUO:$TUT,приложение7!$UEK:$UEP,приложение7!$UOG:$UOL,приложение7!$UYC:$UYH,приложение7!$VHY:$VID,приложение7!$VRU:$VRZ,приложение7!$WBQ:$WBV,приложение7!$WLM:$WLR,приложение7!$WVI:$WVN</definedName>
    <definedName name="Z_A33DF3B6_B406_4B86_B5E0_51C466740B1C_.wvu.PrintArea" localSheetId="1" hidden="1">'приложение 8'!$A$1:$I$443</definedName>
    <definedName name="Z_A33DF3B6_B406_4B86_B5E0_51C466740B1C_.wvu.PrintArea" localSheetId="2" hidden="1">'приложение 9'!$A$1:$G$419</definedName>
    <definedName name="Z_A33DF3B6_B406_4B86_B5E0_51C466740B1C_.wvu.PrintArea" localSheetId="0" hidden="1">приложение7!$A$1:$K$184</definedName>
    <definedName name="Z_A33DF3B6_B406_4B86_B5E0_51C466740B1C_.wvu.PrintTitles" localSheetId="0" hidden="1">приложение7!$15:$18</definedName>
    <definedName name="Z_A33DF3B6_B406_4B86_B5E0_51C466740B1C_.wvu.Rows" localSheetId="3" hidden="1">'приложение 10'!$20:$26,'приложение 10'!$62:$149,'приложение 10'!$156:$158,'приложение 10'!$162:$189,'приложение 10'!$211:$246,'приложение 10'!$262:$287,'приложение 10'!$290:$292,'приложение 10'!$296:$325,'приложение 10'!$327:$338,'приложение 10'!$351:$358,'приложение 10'!$363:$388</definedName>
    <definedName name="Z_A33DF3B6_B406_4B86_B5E0_51C466740B1C_.wvu.Rows" localSheetId="1" hidden="1">'приложение 8'!$18:$32,'приложение 8'!$39:$44,'приложение 8'!$52:$57,'приложение 8'!$70:$80,'приложение 8'!$89:$91,'приложение 8'!$95:$123,'приложение 8'!$130:$139,'приложение 8'!$143:$154,'приложение 8'!$156:$165,'приложение 8'!$169:$181,'приложение 8'!$187:$194,'приложение 8'!$196:$208,'приложение 8'!$212:$243,'приложение 8'!$249:$269,'приложение 8'!$275:$285,'приложение 8'!$292:$297,'приложение 8'!$299:$317,'приложение 8'!$322:$326,'приложение 8'!$329:$346,'приложение 8'!$350:$361,'приложение 8'!$367:$370,'приложение 8'!$375:$377,'приложение 8'!$392:$395,'приложение 8'!$397:$399,'приложение 8'!$408:$442</definedName>
    <definedName name="Z_A33DF3B6_B406_4B86_B5E0_51C466740B1C_.wvu.Rows" localSheetId="2" hidden="1">'приложение 9'!$19:$31,'приложение 9'!$33:$43,'приложение 9'!$47:$50,'приложение 9'!$52:$59,'приложение 9'!$63:$81,'приложение 9'!$83:$101,'приложение 9'!$103:$109,'приложение 9'!$113:$118,'приложение 9'!$124:$146,'приложение 9'!$152:$162,'приложение 9'!$169:$183,'приложение 9'!$185:$203,'приложение 9'!$208:$212,'приложение 9'!$218:$221,'приложение 9'!$229:$234,'приложение 9'!$247:$257,'приложение 9'!$266:$300,'приложение 9'!$303:$320,'приложение 9'!$324:$335,'приложение 9'!$341:$344,'приложение 9'!$349:$351,'приложение 9'!$369:$372,'приложение 9'!$374:$376,'приложение 9'!$385:$405,'приложение 9'!$411:$418</definedName>
    <definedName name="Z_A33DF3B6_B406_4B86_B5E0_51C466740B1C_.wvu.Rows" localSheetId="0" hidden="1">приложение7!$19:$108,приложение7!$111:$117,приложение7!$119:$119,приложение7!$121:$121,приложение7!$134:$137,приложение7!$140:$143,приложение7!$146:$146,приложение7!$148:$149,приложение7!$160:$163,приложение7!$170:$177,приложение7!$179:$180,приложение7!$183:$183</definedName>
    <definedName name="Z_CD9A9F0E_3815_4E48_8015_6FE86ECFB57E_.wvu.Cols" localSheetId="0" hidden="1">приложение7!$A:$F,приложение7!$IW:$JB,приложение7!$SS:$SX,приложение7!$ACO:$ACT,приложение7!$AMK:$AMP,приложение7!$AWG:$AWL,приложение7!$BGC:$BGH,приложение7!$BPY:$BQD,приложение7!$BZU:$BZZ,приложение7!$CJQ:$CJV,приложение7!$CTM:$CTR,приложение7!$DDI:$DDN,приложение7!$DNE:$DNJ,приложение7!$DXA:$DXF,приложение7!$EGW:$EHB,приложение7!$EQS:$EQX,приложение7!$FAO:$FAT,приложение7!$FKK:$FKP,приложение7!$FUG:$FUL,приложение7!$GEC:$GEH,приложение7!$GNY:$GOD,приложение7!$GXU:$GXZ,приложение7!$HHQ:$HHV,приложение7!$HRM:$HRR,приложение7!$IBI:$IBN,приложение7!$ILE:$ILJ,приложение7!$IVA:$IVF,приложение7!$JEW:$JFB,приложение7!$JOS:$JOX,приложение7!$JYO:$JYT,приложение7!$KIK:$KIP,приложение7!$KSG:$KSL,приложение7!$LCC:$LCH,приложение7!$LLY:$LMD,приложение7!$LVU:$LVZ,приложение7!$MFQ:$MFV,приложение7!$MPM:$MPR,приложение7!$MZI:$MZN,приложение7!$NJE:$NJJ,приложение7!$NTA:$NTF,приложение7!$OCW:$ODB,приложение7!$OMS:$OMX,приложение7!$OWO:$OWT,приложение7!$PGK:$PGP,приложение7!$PQG:$PQL,приложение7!$QAC:$QAH,приложение7!$QJY:$QKD,приложение7!$QTU:$QTZ,приложение7!$RDQ:$RDV,приложение7!$RNM:$RNR,приложение7!$RXI:$RXN,приложение7!$SHE:$SHJ,приложение7!$SRA:$SRF,приложение7!$TAW:$TBB,приложение7!$TKS:$TKX,приложение7!$TUO:$TUT,приложение7!$UEK:$UEP,приложение7!$UOG:$UOL,приложение7!$UYC:$UYH,приложение7!$VHY:$VID,приложение7!$VRU:$VRZ,приложение7!$WBQ:$WBV,приложение7!$WLM:$WLR,приложение7!$WVI:$WVN</definedName>
    <definedName name="Z_CD9A9F0E_3815_4E48_8015_6FE86ECFB57E_.wvu.PrintArea" localSheetId="1" hidden="1">'приложение 8'!$A$1:$I$443</definedName>
    <definedName name="Z_CD9A9F0E_3815_4E48_8015_6FE86ECFB57E_.wvu.PrintArea" localSheetId="2" hidden="1">'приложение 9'!$A$1:$G$419</definedName>
    <definedName name="Z_CD9A9F0E_3815_4E48_8015_6FE86ECFB57E_.wvu.PrintArea" localSheetId="0" hidden="1">приложение7!$A$1:$K$184</definedName>
    <definedName name="Z_CD9A9F0E_3815_4E48_8015_6FE86ECFB57E_.wvu.PrintTitles" localSheetId="0" hidden="1">приложение7!$15:$18</definedName>
    <definedName name="Z_CD9A9F0E_3815_4E48_8015_6FE86ECFB57E_.wvu.Rows" localSheetId="3" hidden="1">'приложение 10'!$20:$29,'приложение 10'!$33:$61,'приложение 10'!$65:$70,'приложение 10'!$74:$78,'приложение 10'!$82:$116,'приложение 10'!$120:$122,'приложение 10'!$129:$193,'приложение 10'!$202:$207,'приложение 10'!$211:$213,'приложение 10'!$218:$218,'приложение 10'!$223:$225,'приложение 10'!$237:$240,'приложение 10'!$244:$249,'приложение 10'!$256:$261,'приложение 10'!$266:$271,'приложение 10'!$275:$287,'приложение 10'!$290:$295,'приложение 10'!$299:$306,'приложение 10'!$327:$338,'приложение 10'!$354:$358,'приложение 10'!$366:$367,'приложение 10'!$371:$388</definedName>
    <definedName name="Z_CD9A9F0E_3815_4E48_8015_6FE86ECFB57E_.wvu.Rows" localSheetId="1" hidden="1">'приложение 8'!$18:$32,'приложение 8'!$52:$57,'приложение 8'!$73:$80,'приложение 8'!$90:$91,'приложение 8'!$95:$96,'приложение 8'!$98:$123,'приложение 8'!$130:$139,'приложение 8'!$144:$154,'приложение 8'!$156:$165,'приложение 8'!$187:$194,'приложение 8'!$196:$208,'приложение 8'!$212:$243,'приложение 8'!$249:$317,'приложение 8'!$330:$346,'приложение 8'!$350:$361,'приложение 8'!$397:$399,'приложение 8'!$408:$442</definedName>
    <definedName name="Z_CD9A9F0E_3815_4E48_8015_6FE86ECFB57E_.wvu.Rows" localSheetId="0" hidden="1">приложение7!$19:$108,приложение7!$111:$117,приложение7!$119:$119,приложение7!$121:$121,приложение7!$134:$137,приложение7!$140:$143,приложение7!$146:$146,приложение7!$148:$149,приложение7!$160:$163,приложение7!$170:$177,приложение7!$179:$180,приложение7!$183:$183</definedName>
    <definedName name="_xlnm.Print_Titles" localSheetId="2">'приложение 9'!#REF!</definedName>
    <definedName name="_xlnm.Print_Titles" localSheetId="0">приложение7!$15:$18</definedName>
    <definedName name="_xlnm.Print_Area" localSheetId="1">'приложение 8'!$A$1:$I$443</definedName>
    <definedName name="_xlnm.Print_Area" localSheetId="2">'приложение 9'!$A$1:$G$419</definedName>
    <definedName name="_xlnm.Print_Area" localSheetId="0">приложение7!$A$1:$K$184</definedName>
  </definedNames>
  <calcPr calcId="162913"/>
  <customWorkbookViews>
    <customWorkbookView name="Администратор - Личное представление" guid="{A33DF3B6-B406-4B86-B5E0-51C466740B1C}" mergeInterval="0" personalView="1" maximized="1" xWindow="-8" yWindow="-8" windowWidth="1936" windowHeight="1056" tabRatio="715" activeSheetId="4"/>
    <customWorkbookView name="User - Личное представление" guid="{1698CF39-7E8C-4BD9-AE2B-E112A7754899}" autoUpdate="1" mergeInterval="5" personalView="1" xWindow="295" yWindow="119" windowWidth="1388" windowHeight="873" tabRatio="715" activeSheetId="2" showComments="commIndAndComment"/>
    <customWorkbookView name="Budget2-Test - Личное представление" guid="{CD9A9F0E-3815-4E48-8015-6FE86ECFB57E}" mergeInterval="0" personalView="1" windowWidth="1920" windowHeight="1040" tabRatio="715" activeSheetId="3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54" i="3" l="1"/>
  <c r="H361" i="4" l="1"/>
  <c r="H360" i="4" s="1"/>
  <c r="H349" i="4"/>
  <c r="H348" i="4" s="1"/>
  <c r="H345" i="4"/>
  <c r="H344" i="4" s="1"/>
  <c r="H343" i="4" s="1"/>
  <c r="H341" i="4"/>
  <c r="H340" i="4" s="1"/>
  <c r="H339" i="4" s="1"/>
  <c r="I249" i="4"/>
  <c r="E111" i="3" l="1"/>
  <c r="E110" i="3" s="1"/>
  <c r="E61" i="3"/>
  <c r="E60" i="3" s="1"/>
  <c r="E270" i="3"/>
  <c r="E269" i="3" s="1"/>
  <c r="F44" i="3"/>
  <c r="G44" i="3"/>
  <c r="E45" i="3"/>
  <c r="E44" i="3" s="1"/>
  <c r="G210" i="2"/>
  <c r="G209" i="2" s="1"/>
  <c r="G167" i="2"/>
  <c r="G166" i="2" s="1"/>
  <c r="G141" i="2"/>
  <c r="G140" i="2" s="1"/>
  <c r="G93" i="2"/>
  <c r="G92" i="2" s="1"/>
  <c r="K158" i="1"/>
  <c r="J158" i="1"/>
  <c r="J138" i="1"/>
  <c r="K138" i="1"/>
  <c r="H364" i="4" l="1"/>
  <c r="E136" i="3"/>
  <c r="G261" i="2"/>
  <c r="G260" i="2" s="1"/>
  <c r="G259" i="2" s="1"/>
  <c r="I107" i="1" l="1"/>
  <c r="I106" i="1" s="1"/>
  <c r="I101" i="1" l="1"/>
  <c r="I98" i="1"/>
  <c r="I69" i="1" l="1"/>
  <c r="I67" i="1"/>
  <c r="I66" i="1" l="1"/>
  <c r="I65" i="1" s="1"/>
  <c r="H235" i="4"/>
  <c r="H239" i="4"/>
  <c r="H234" i="4" l="1"/>
  <c r="E252" i="3"/>
  <c r="E256" i="3"/>
  <c r="G75" i="2"/>
  <c r="E251" i="3" l="1"/>
  <c r="G74" i="2"/>
  <c r="I188" i="4"/>
  <c r="G393" i="2" l="1"/>
  <c r="H368" i="4"/>
  <c r="E370" i="3" l="1"/>
  <c r="H375" i="4"/>
  <c r="H374" i="4" s="1"/>
  <c r="E76" i="3"/>
  <c r="E75" i="3" s="1"/>
  <c r="E74" i="3" s="1"/>
  <c r="G219" i="2"/>
  <c r="G218" i="2" s="1"/>
  <c r="G217" i="2" s="1"/>
  <c r="H77" i="4"/>
  <c r="H76" i="4" s="1"/>
  <c r="E94" i="3"/>
  <c r="E93" i="3" s="1"/>
  <c r="G233" i="2"/>
  <c r="G232" i="2" s="1"/>
  <c r="H245" i="4"/>
  <c r="H244" i="4" s="1"/>
  <c r="I209" i="4"/>
  <c r="I208" i="4" s="1"/>
  <c r="J209" i="4"/>
  <c r="J208" i="4" s="1"/>
  <c r="H209" i="4"/>
  <c r="H208" i="4" s="1"/>
  <c r="F227" i="3"/>
  <c r="F226" i="3" s="1"/>
  <c r="G227" i="3"/>
  <c r="G226" i="3" s="1"/>
  <c r="E227" i="3"/>
  <c r="E226" i="3" s="1"/>
  <c r="H50" i="2"/>
  <c r="H49" i="2" s="1"/>
  <c r="I50" i="2"/>
  <c r="I49" i="2" s="1"/>
  <c r="G50" i="2"/>
  <c r="G49" i="2" s="1"/>
  <c r="H291" i="4"/>
  <c r="H290" i="4" s="1"/>
  <c r="E417" i="3"/>
  <c r="E416" i="3" s="1"/>
  <c r="E415" i="3" s="1"/>
  <c r="G193" i="2"/>
  <c r="G192" i="2" s="1"/>
  <c r="G191" i="2" s="1"/>
  <c r="E233" i="3"/>
  <c r="E232" i="3" s="1"/>
  <c r="G56" i="2"/>
  <c r="G55" i="2" s="1"/>
  <c r="H372" i="4" l="1"/>
  <c r="H371" i="4" s="1"/>
  <c r="H66" i="4" l="1"/>
  <c r="H65" i="4" s="1"/>
  <c r="E117" i="3"/>
  <c r="E116" i="3" s="1"/>
  <c r="G242" i="2"/>
  <c r="G241" i="2" s="1"/>
  <c r="H366" i="4" l="1"/>
  <c r="H363" i="4" s="1"/>
  <c r="E392" i="3"/>
  <c r="E391" i="3" s="1"/>
  <c r="G415" i="2"/>
  <c r="G414" i="2" s="1"/>
  <c r="E369" i="3" l="1"/>
  <c r="G392" i="2"/>
  <c r="E193" i="3" l="1"/>
  <c r="G307" i="2"/>
  <c r="H355" i="4" l="1"/>
  <c r="E138" i="3"/>
  <c r="G180" i="2"/>
  <c r="G179" i="2" s="1"/>
  <c r="G178" i="2" s="1"/>
  <c r="G177" i="2" s="1"/>
  <c r="H124" i="4"/>
  <c r="H123" i="4" s="1"/>
  <c r="E313" i="3"/>
  <c r="E312" i="3" s="1"/>
  <c r="G339" i="2"/>
  <c r="G338" i="2" s="1"/>
  <c r="H166" i="4"/>
  <c r="H165" i="4" s="1"/>
  <c r="E135" i="3" l="1"/>
  <c r="E134" i="3" s="1"/>
  <c r="H63" i="4"/>
  <c r="H62" i="4" s="1"/>
  <c r="E91" i="3"/>
  <c r="E90" i="3" s="1"/>
  <c r="G230" i="2"/>
  <c r="G229" i="2" s="1"/>
  <c r="I142" i="1" l="1"/>
  <c r="I114" i="1"/>
  <c r="J85" i="1" l="1"/>
  <c r="K85" i="1"/>
  <c r="J83" i="1"/>
  <c r="K83" i="1"/>
  <c r="J104" i="1"/>
  <c r="K104" i="1"/>
  <c r="I104" i="1"/>
  <c r="J101" i="1"/>
  <c r="J100" i="1" s="1"/>
  <c r="K101" i="1"/>
  <c r="K100" i="1" s="1"/>
  <c r="I100" i="1"/>
  <c r="J98" i="1"/>
  <c r="J97" i="1" s="1"/>
  <c r="K98" i="1"/>
  <c r="K97" i="1" s="1"/>
  <c r="I97" i="1"/>
  <c r="J95" i="1"/>
  <c r="K95" i="1"/>
  <c r="I95" i="1"/>
  <c r="J93" i="1"/>
  <c r="K93" i="1"/>
  <c r="I93" i="1"/>
  <c r="J91" i="1"/>
  <c r="K91" i="1"/>
  <c r="I91" i="1"/>
  <c r="J87" i="1"/>
  <c r="K87" i="1"/>
  <c r="J89" i="1"/>
  <c r="K89" i="1"/>
  <c r="I89" i="1"/>
  <c r="I87" i="1"/>
  <c r="I85" i="1"/>
  <c r="I83" i="1"/>
  <c r="J81" i="1"/>
  <c r="K81" i="1"/>
  <c r="I81" i="1"/>
  <c r="J79" i="1"/>
  <c r="K79" i="1"/>
  <c r="I79" i="1"/>
  <c r="I78" i="1" l="1"/>
  <c r="I77" i="1" s="1"/>
  <c r="J78" i="1"/>
  <c r="J77" i="1" s="1"/>
  <c r="K78" i="1"/>
  <c r="K77" i="1" s="1"/>
  <c r="H232" i="4" l="1"/>
  <c r="E281" i="3"/>
  <c r="G104" i="2"/>
  <c r="J260" i="4" l="1"/>
  <c r="J259" i="4" s="1"/>
  <c r="I260" i="4"/>
  <c r="I259" i="4" s="1"/>
  <c r="H260" i="4"/>
  <c r="H259" i="4" s="1"/>
  <c r="J257" i="4"/>
  <c r="J256" i="4" s="1"/>
  <c r="I257" i="4"/>
  <c r="I256" i="4" s="1"/>
  <c r="H257" i="4"/>
  <c r="H256" i="4" s="1"/>
  <c r="H172" i="4"/>
  <c r="H171" i="4" s="1"/>
  <c r="H157" i="4"/>
  <c r="H156" i="4" s="1"/>
  <c r="H121" i="4"/>
  <c r="H120" i="4" s="1"/>
  <c r="H115" i="4"/>
  <c r="H114" i="4" s="1"/>
  <c r="E242" i="3"/>
  <c r="E241" i="3" s="1"/>
  <c r="E400" i="3"/>
  <c r="E399" i="3" s="1"/>
  <c r="E325" i="3"/>
  <c r="E324" i="3" s="1"/>
  <c r="E328" i="3"/>
  <c r="E327" i="3" s="1"/>
  <c r="F245" i="3"/>
  <c r="F244" i="3" s="1"/>
  <c r="G245" i="3"/>
  <c r="G244" i="3" s="1"/>
  <c r="F242" i="3"/>
  <c r="F241" i="3" s="1"/>
  <c r="G242" i="3"/>
  <c r="G241" i="3" s="1"/>
  <c r="E245" i="3"/>
  <c r="E244" i="3" s="1"/>
  <c r="E191" i="3"/>
  <c r="E190" i="3" s="1"/>
  <c r="E187" i="3"/>
  <c r="E186" i="3" s="1"/>
  <c r="E185" i="3" s="1"/>
  <c r="E21" i="3"/>
  <c r="E20" i="3" s="1"/>
  <c r="E19" i="3" s="1"/>
  <c r="F21" i="3"/>
  <c r="F20" i="3" s="1"/>
  <c r="F19" i="3" s="1"/>
  <c r="G21" i="3"/>
  <c r="G20" i="3" s="1"/>
  <c r="G19" i="3" s="1"/>
  <c r="E25" i="3"/>
  <c r="F25" i="3"/>
  <c r="G25" i="3"/>
  <c r="E27" i="3"/>
  <c r="F27" i="3"/>
  <c r="G27" i="3"/>
  <c r="E30" i="3"/>
  <c r="E29" i="3" s="1"/>
  <c r="F30" i="3"/>
  <c r="F29" i="3" s="1"/>
  <c r="G30" i="3"/>
  <c r="G29" i="3" s="1"/>
  <c r="G423" i="2"/>
  <c r="G422" i="2" s="1"/>
  <c r="G24" i="3" l="1"/>
  <c r="G23" i="3" s="1"/>
  <c r="F24" i="3"/>
  <c r="F23" i="3" s="1"/>
  <c r="E24" i="3"/>
  <c r="E23" i="3" s="1"/>
  <c r="G354" i="2"/>
  <c r="G353" i="2" s="1"/>
  <c r="G351" i="2"/>
  <c r="G350" i="2" s="1"/>
  <c r="G305" i="2" l="1"/>
  <c r="G304" i="2" s="1"/>
  <c r="G301" i="2"/>
  <c r="G300" i="2" s="1"/>
  <c r="G299" i="2" s="1"/>
  <c r="I68" i="2" l="1"/>
  <c r="I67" i="2" s="1"/>
  <c r="H68" i="2"/>
  <c r="H67" i="2" s="1"/>
  <c r="G68" i="2"/>
  <c r="G67" i="2" s="1"/>
  <c r="I65" i="2"/>
  <c r="I64" i="2" s="1"/>
  <c r="H65" i="2"/>
  <c r="H64" i="2" s="1"/>
  <c r="G65" i="2"/>
  <c r="G64" i="2" s="1"/>
  <c r="F219" i="3" l="1"/>
  <c r="F218" i="3" s="1"/>
  <c r="G219" i="3"/>
  <c r="G218" i="3" s="1"/>
  <c r="F216" i="3"/>
  <c r="F215" i="3" s="1"/>
  <c r="G216" i="3"/>
  <c r="G215" i="3" s="1"/>
  <c r="F413" i="3"/>
  <c r="F412" i="3" s="1"/>
  <c r="F411" i="3" s="1"/>
  <c r="G413" i="3"/>
  <c r="G412" i="3" s="1"/>
  <c r="G411" i="3" s="1"/>
  <c r="F409" i="3"/>
  <c r="F408" i="3" s="1"/>
  <c r="G409" i="3"/>
  <c r="G408" i="3" s="1"/>
  <c r="G407" i="3" s="1"/>
  <c r="E413" i="3"/>
  <c r="E412" i="3" s="1"/>
  <c r="E411" i="3" s="1"/>
  <c r="E409" i="3"/>
  <c r="E408" i="3" s="1"/>
  <c r="F404" i="3"/>
  <c r="F403" i="3" s="1"/>
  <c r="F402" i="3" s="1"/>
  <c r="G404" i="3"/>
  <c r="G403" i="3" s="1"/>
  <c r="G402" i="3" s="1"/>
  <c r="F397" i="3"/>
  <c r="F396" i="3" s="1"/>
  <c r="F395" i="3" s="1"/>
  <c r="G397" i="3"/>
  <c r="G396" i="3" s="1"/>
  <c r="G395" i="3" s="1"/>
  <c r="E404" i="3"/>
  <c r="E403" i="3" s="1"/>
  <c r="E402" i="3" s="1"/>
  <c r="E397" i="3"/>
  <c r="E396" i="3" s="1"/>
  <c r="E395" i="3" s="1"/>
  <c r="F389" i="3"/>
  <c r="F388" i="3" s="1"/>
  <c r="G389" i="3"/>
  <c r="G388" i="3" s="1"/>
  <c r="F386" i="3"/>
  <c r="F385" i="3" s="1"/>
  <c r="G386" i="3"/>
  <c r="G385" i="3" s="1"/>
  <c r="F383" i="3"/>
  <c r="F382" i="3" s="1"/>
  <c r="G383" i="3"/>
  <c r="G382" i="3" s="1"/>
  <c r="F380" i="3"/>
  <c r="G380" i="3"/>
  <c r="F378" i="3"/>
  <c r="G378" i="3"/>
  <c r="F375" i="3"/>
  <c r="F374" i="3" s="1"/>
  <c r="G375" i="3"/>
  <c r="G374" i="3" s="1"/>
  <c r="E389" i="3"/>
  <c r="E388" i="3" s="1"/>
  <c r="E386" i="3"/>
  <c r="E385" i="3" s="1"/>
  <c r="E383" i="3"/>
  <c r="E382" i="3" s="1"/>
  <c r="E380" i="3"/>
  <c r="E378" i="3"/>
  <c r="E375" i="3"/>
  <c r="E374" i="3" s="1"/>
  <c r="F367" i="3"/>
  <c r="F366" i="3" s="1"/>
  <c r="G367" i="3"/>
  <c r="G366" i="3" s="1"/>
  <c r="F364" i="3"/>
  <c r="F363" i="3" s="1"/>
  <c r="G364" i="3"/>
  <c r="G363" i="3" s="1"/>
  <c r="F361" i="3"/>
  <c r="F360" i="3" s="1"/>
  <c r="G361" i="3"/>
  <c r="G360" i="3" s="1"/>
  <c r="F358" i="3"/>
  <c r="F357" i="3" s="1"/>
  <c r="G358" i="3"/>
  <c r="G357" i="3" s="1"/>
  <c r="F353" i="3"/>
  <c r="F352" i="3" s="1"/>
  <c r="G354" i="3"/>
  <c r="G353" i="3" s="1"/>
  <c r="E367" i="3"/>
  <c r="E366" i="3" s="1"/>
  <c r="E364" i="3"/>
  <c r="E363" i="3" s="1"/>
  <c r="E361" i="3"/>
  <c r="E360" i="3" s="1"/>
  <c r="E358" i="3"/>
  <c r="E357" i="3" s="1"/>
  <c r="E354" i="3"/>
  <c r="E353" i="3" s="1"/>
  <c r="F350" i="3"/>
  <c r="F349" i="3" s="1"/>
  <c r="G350" i="3"/>
  <c r="G349" i="3" s="1"/>
  <c r="F347" i="3"/>
  <c r="F346" i="3" s="1"/>
  <c r="G347" i="3"/>
  <c r="G346" i="3" s="1"/>
  <c r="E350" i="3"/>
  <c r="E349" i="3" s="1"/>
  <c r="E347" i="3"/>
  <c r="E346" i="3" s="1"/>
  <c r="F343" i="3"/>
  <c r="F342" i="3" s="1"/>
  <c r="F341" i="3" s="1"/>
  <c r="G343" i="3"/>
  <c r="G342" i="3" s="1"/>
  <c r="G341" i="3" s="1"/>
  <c r="E343" i="3"/>
  <c r="E342" i="3" s="1"/>
  <c r="E341" i="3" s="1"/>
  <c r="F338" i="3"/>
  <c r="F337" i="3" s="1"/>
  <c r="F336" i="3" s="1"/>
  <c r="G338" i="3"/>
  <c r="G337" i="3" s="1"/>
  <c r="G336" i="3" s="1"/>
  <c r="F334" i="3"/>
  <c r="F333" i="3" s="1"/>
  <c r="G334" i="3"/>
  <c r="G333" i="3" s="1"/>
  <c r="F331" i="3"/>
  <c r="F330" i="3" s="1"/>
  <c r="G331" i="3"/>
  <c r="G330" i="3" s="1"/>
  <c r="F322" i="3"/>
  <c r="F321" i="3" s="1"/>
  <c r="G322" i="3"/>
  <c r="G321" i="3" s="1"/>
  <c r="F319" i="3"/>
  <c r="F318" i="3" s="1"/>
  <c r="G319" i="3"/>
  <c r="G318" i="3" s="1"/>
  <c r="F316" i="3"/>
  <c r="F315" i="3" s="1"/>
  <c r="G316" i="3"/>
  <c r="G315" i="3" s="1"/>
  <c r="F310" i="3"/>
  <c r="F309" i="3" s="1"/>
  <c r="G310" i="3"/>
  <c r="G309" i="3" s="1"/>
  <c r="F307" i="3"/>
  <c r="F306" i="3" s="1"/>
  <c r="G307" i="3"/>
  <c r="G306" i="3" s="1"/>
  <c r="F304" i="3"/>
  <c r="F303" i="3" s="1"/>
  <c r="G304" i="3"/>
  <c r="G303" i="3" s="1"/>
  <c r="E338" i="3"/>
  <c r="E337" i="3" s="1"/>
  <c r="E336" i="3" s="1"/>
  <c r="E334" i="3"/>
  <c r="E333" i="3" s="1"/>
  <c r="E331" i="3"/>
  <c r="E330" i="3" s="1"/>
  <c r="E322" i="3"/>
  <c r="E321" i="3" s="1"/>
  <c r="E319" i="3"/>
  <c r="E318" i="3" s="1"/>
  <c r="E316" i="3"/>
  <c r="E315" i="3" s="1"/>
  <c r="E310" i="3"/>
  <c r="E309" i="3" s="1"/>
  <c r="E307" i="3"/>
  <c r="E306" i="3" s="1"/>
  <c r="E304" i="3"/>
  <c r="E303" i="3" s="1"/>
  <c r="E276" i="3"/>
  <c r="F299" i="3"/>
  <c r="F298" i="3" s="1"/>
  <c r="G299" i="3"/>
  <c r="G298" i="3" s="1"/>
  <c r="F296" i="3"/>
  <c r="F295" i="3" s="1"/>
  <c r="G296" i="3"/>
  <c r="G295" i="3" s="1"/>
  <c r="F293" i="3"/>
  <c r="F292" i="3" s="1"/>
  <c r="G293" i="3"/>
  <c r="G292" i="3" s="1"/>
  <c r="F290" i="3"/>
  <c r="F289" i="3" s="1"/>
  <c r="G290" i="3"/>
  <c r="G289" i="3" s="1"/>
  <c r="F287" i="3"/>
  <c r="F286" i="3" s="1"/>
  <c r="G287" i="3"/>
  <c r="G286" i="3" s="1"/>
  <c r="F284" i="3"/>
  <c r="F283" i="3" s="1"/>
  <c r="G284" i="3"/>
  <c r="G283" i="3" s="1"/>
  <c r="F279" i="3"/>
  <c r="G279" i="3"/>
  <c r="F277" i="3"/>
  <c r="F276" i="3" s="1"/>
  <c r="G277" i="3"/>
  <c r="G276" i="3" s="1"/>
  <c r="F273" i="3"/>
  <c r="F272" i="3" s="1"/>
  <c r="G273" i="3"/>
  <c r="G272" i="3" s="1"/>
  <c r="F267" i="3"/>
  <c r="F266" i="3" s="1"/>
  <c r="G267" i="3"/>
  <c r="G266" i="3" s="1"/>
  <c r="F264" i="3"/>
  <c r="F263" i="3" s="1"/>
  <c r="G264" i="3"/>
  <c r="G263" i="3" s="1"/>
  <c r="E267" i="3"/>
  <c r="E266" i="3" s="1"/>
  <c r="E273" i="3"/>
  <c r="E272" i="3" s="1"/>
  <c r="E279" i="3"/>
  <c r="E284" i="3"/>
  <c r="E283" i="3" s="1"/>
  <c r="E287" i="3"/>
  <c r="E286" i="3" s="1"/>
  <c r="E290" i="3"/>
  <c r="E289" i="3" s="1"/>
  <c r="E293" i="3"/>
  <c r="E292" i="3" s="1"/>
  <c r="E296" i="3"/>
  <c r="E295" i="3" s="1"/>
  <c r="E299" i="3"/>
  <c r="E298" i="3" s="1"/>
  <c r="E264" i="3"/>
  <c r="E263" i="3" s="1"/>
  <c r="F260" i="3"/>
  <c r="F259" i="3" s="1"/>
  <c r="F258" i="3" s="1"/>
  <c r="G260" i="3"/>
  <c r="G259" i="3" s="1"/>
  <c r="G258" i="3" s="1"/>
  <c r="E260" i="3"/>
  <c r="E259" i="3" s="1"/>
  <c r="E258" i="3" s="1"/>
  <c r="F249" i="3"/>
  <c r="F248" i="3" s="1"/>
  <c r="F247" i="3" s="1"/>
  <c r="G249" i="3"/>
  <c r="G248" i="3" s="1"/>
  <c r="G247" i="3" s="1"/>
  <c r="E249" i="3"/>
  <c r="E248" i="3" s="1"/>
  <c r="E247" i="3" s="1"/>
  <c r="F239" i="3"/>
  <c r="F238" i="3" s="1"/>
  <c r="G239" i="3"/>
  <c r="G238" i="3" s="1"/>
  <c r="F236" i="3"/>
  <c r="F235" i="3" s="1"/>
  <c r="G236" i="3"/>
  <c r="G235" i="3" s="1"/>
  <c r="F230" i="3"/>
  <c r="F229" i="3" s="1"/>
  <c r="G230" i="3"/>
  <c r="G229" i="3" s="1"/>
  <c r="F224" i="3"/>
  <c r="F223" i="3" s="1"/>
  <c r="G224" i="3"/>
  <c r="G223" i="3" s="1"/>
  <c r="E239" i="3"/>
  <c r="E238" i="3" s="1"/>
  <c r="E236" i="3"/>
  <c r="E235" i="3" s="1"/>
  <c r="E230" i="3"/>
  <c r="E229" i="3" s="1"/>
  <c r="E224" i="3"/>
  <c r="E223" i="3" s="1"/>
  <c r="E219" i="3"/>
  <c r="E218" i="3" s="1"/>
  <c r="E216" i="3"/>
  <c r="E215" i="3" s="1"/>
  <c r="F210" i="3"/>
  <c r="F209" i="3" s="1"/>
  <c r="F208" i="3" s="1"/>
  <c r="G210" i="3"/>
  <c r="G209" i="3" s="1"/>
  <c r="G208" i="3" s="1"/>
  <c r="F206" i="3"/>
  <c r="F205" i="3" s="1"/>
  <c r="F204" i="3" s="1"/>
  <c r="G206" i="3"/>
  <c r="G205" i="3" s="1"/>
  <c r="G204" i="3" s="1"/>
  <c r="F202" i="3"/>
  <c r="F201" i="3" s="1"/>
  <c r="G202" i="3"/>
  <c r="G201" i="3" s="1"/>
  <c r="F199" i="3"/>
  <c r="F198" i="3" s="1"/>
  <c r="G199" i="3"/>
  <c r="G198" i="3" s="1"/>
  <c r="F196" i="3"/>
  <c r="F195" i="3" s="1"/>
  <c r="G196" i="3"/>
  <c r="G195" i="3" s="1"/>
  <c r="E210" i="3"/>
  <c r="E209" i="3" s="1"/>
  <c r="E208" i="3" s="1"/>
  <c r="E206" i="3"/>
  <c r="E205" i="3" s="1"/>
  <c r="E204" i="3" s="1"/>
  <c r="E202" i="3"/>
  <c r="E201" i="3" s="1"/>
  <c r="E199" i="3"/>
  <c r="E198" i="3" s="1"/>
  <c r="E196" i="3"/>
  <c r="E195" i="3" s="1"/>
  <c r="F182" i="3"/>
  <c r="F181" i="3" s="1"/>
  <c r="G182" i="3"/>
  <c r="G181" i="3" s="1"/>
  <c r="F179" i="3"/>
  <c r="F178" i="3" s="1"/>
  <c r="G179" i="3"/>
  <c r="G178" i="3" s="1"/>
  <c r="F176" i="3"/>
  <c r="F175" i="3" s="1"/>
  <c r="G176" i="3"/>
  <c r="G175" i="3" s="1"/>
  <c r="F173" i="3"/>
  <c r="F172" i="3" s="1"/>
  <c r="G173" i="3"/>
  <c r="G172" i="3" s="1"/>
  <c r="F170" i="3"/>
  <c r="F169" i="3" s="1"/>
  <c r="G170" i="3"/>
  <c r="G169" i="3" s="1"/>
  <c r="F167" i="3"/>
  <c r="G167" i="3"/>
  <c r="F165" i="3"/>
  <c r="G165" i="3"/>
  <c r="E182" i="3"/>
  <c r="E181" i="3" s="1"/>
  <c r="E179" i="3"/>
  <c r="E178" i="3" s="1"/>
  <c r="E176" i="3"/>
  <c r="E175" i="3" s="1"/>
  <c r="E173" i="3"/>
  <c r="E172" i="3" s="1"/>
  <c r="E170" i="3"/>
  <c r="E169" i="3" s="1"/>
  <c r="E167" i="3"/>
  <c r="E165" i="3"/>
  <c r="F161" i="3"/>
  <c r="F160" i="3" s="1"/>
  <c r="G161" i="3"/>
  <c r="G160" i="3" s="1"/>
  <c r="E161" i="3"/>
  <c r="E160" i="3" s="1"/>
  <c r="F158" i="3"/>
  <c r="F157" i="3" s="1"/>
  <c r="G158" i="3"/>
  <c r="G157" i="3" s="1"/>
  <c r="E158" i="3"/>
  <c r="E157" i="3" s="1"/>
  <c r="F154" i="3"/>
  <c r="F153" i="3" s="1"/>
  <c r="F152" i="3" s="1"/>
  <c r="G154" i="3"/>
  <c r="G153" i="3" s="1"/>
  <c r="G152" i="3" s="1"/>
  <c r="E154" i="3"/>
  <c r="E153" i="3" s="1"/>
  <c r="E152" i="3" s="1"/>
  <c r="F150" i="3"/>
  <c r="F149" i="3" s="1"/>
  <c r="F148" i="3" s="1"/>
  <c r="G150" i="3"/>
  <c r="G149" i="3" s="1"/>
  <c r="G148" i="3" s="1"/>
  <c r="E150" i="3"/>
  <c r="E149" i="3" s="1"/>
  <c r="E148" i="3" s="1"/>
  <c r="F142" i="3"/>
  <c r="F141" i="3" s="1"/>
  <c r="G142" i="3"/>
  <c r="G141" i="3" s="1"/>
  <c r="F145" i="3"/>
  <c r="F144" i="3" s="1"/>
  <c r="G145" i="3"/>
  <c r="G144" i="3" s="1"/>
  <c r="E145" i="3"/>
  <c r="E144" i="3" s="1"/>
  <c r="E142" i="3"/>
  <c r="E141" i="3" s="1"/>
  <c r="F129" i="3"/>
  <c r="G129" i="3"/>
  <c r="E129" i="3"/>
  <c r="F127" i="3"/>
  <c r="G127" i="3"/>
  <c r="E127" i="3"/>
  <c r="F132" i="3"/>
  <c r="F131" i="3" s="1"/>
  <c r="G132" i="3"/>
  <c r="G131" i="3" s="1"/>
  <c r="E132" i="3"/>
  <c r="E131" i="3" s="1"/>
  <c r="F122" i="3"/>
  <c r="F121" i="3" s="1"/>
  <c r="F120" i="3" s="1"/>
  <c r="F119" i="3" s="1"/>
  <c r="G122" i="3"/>
  <c r="G121" i="3" s="1"/>
  <c r="G120" i="3" s="1"/>
  <c r="G119" i="3" s="1"/>
  <c r="E122" i="3"/>
  <c r="E121" i="3" s="1"/>
  <c r="E120" i="3" s="1"/>
  <c r="E119" i="3" s="1"/>
  <c r="F114" i="3"/>
  <c r="F113" i="3" s="1"/>
  <c r="G114" i="3"/>
  <c r="G113" i="3" s="1"/>
  <c r="F108" i="3"/>
  <c r="F107" i="3" s="1"/>
  <c r="G108" i="3"/>
  <c r="G107" i="3" s="1"/>
  <c r="F105" i="3"/>
  <c r="G105" i="3"/>
  <c r="F103" i="3"/>
  <c r="G103" i="3"/>
  <c r="E105" i="3"/>
  <c r="E103" i="3"/>
  <c r="F100" i="3"/>
  <c r="F99" i="3" s="1"/>
  <c r="G100" i="3"/>
  <c r="G99" i="3" s="1"/>
  <c r="F97" i="3"/>
  <c r="F96" i="3" s="1"/>
  <c r="G97" i="3"/>
  <c r="G96" i="3" s="1"/>
  <c r="F88" i="3"/>
  <c r="G88" i="3"/>
  <c r="F86" i="3"/>
  <c r="G86" i="3"/>
  <c r="F84" i="3"/>
  <c r="G84" i="3"/>
  <c r="E114" i="3"/>
  <c r="E113" i="3" s="1"/>
  <c r="E108" i="3"/>
  <c r="E107" i="3" s="1"/>
  <c r="E100" i="3"/>
  <c r="E99" i="3" s="1"/>
  <c r="E97" i="3"/>
  <c r="E96" i="3" s="1"/>
  <c r="E84" i="3"/>
  <c r="E88" i="3"/>
  <c r="E86" i="3"/>
  <c r="F80" i="3"/>
  <c r="F79" i="3" s="1"/>
  <c r="F78" i="3" s="1"/>
  <c r="G80" i="3"/>
  <c r="G79" i="3" s="1"/>
  <c r="G78" i="3" s="1"/>
  <c r="E80" i="3"/>
  <c r="E79" i="3" s="1"/>
  <c r="E78" i="3" s="1"/>
  <c r="F72" i="3"/>
  <c r="F71" i="3" s="1"/>
  <c r="G72" i="3"/>
  <c r="G71" i="3" s="1"/>
  <c r="F69" i="3"/>
  <c r="F68" i="3" s="1"/>
  <c r="G69" i="3"/>
  <c r="G68" i="3" s="1"/>
  <c r="F66" i="3"/>
  <c r="G66" i="3"/>
  <c r="F64" i="3"/>
  <c r="G64" i="3"/>
  <c r="F58" i="3"/>
  <c r="F57" i="3" s="1"/>
  <c r="G58" i="3"/>
  <c r="G57" i="3" s="1"/>
  <c r="F55" i="3"/>
  <c r="G55" i="3"/>
  <c r="F53" i="3"/>
  <c r="G53" i="3"/>
  <c r="E72" i="3"/>
  <c r="E71" i="3" s="1"/>
  <c r="E69" i="3"/>
  <c r="E68" i="3" s="1"/>
  <c r="E66" i="3"/>
  <c r="E64" i="3"/>
  <c r="E58" i="3"/>
  <c r="E57" i="3" s="1"/>
  <c r="E55" i="3"/>
  <c r="E53" i="3"/>
  <c r="F49" i="3"/>
  <c r="F48" i="3" s="1"/>
  <c r="F47" i="3" s="1"/>
  <c r="G49" i="3"/>
  <c r="G48" i="3" s="1"/>
  <c r="G47" i="3" s="1"/>
  <c r="E49" i="3"/>
  <c r="E48" i="3" s="1"/>
  <c r="E47" i="3" s="1"/>
  <c r="F42" i="3"/>
  <c r="F41" i="3" s="1"/>
  <c r="G42" i="3"/>
  <c r="G41" i="3" s="1"/>
  <c r="F39" i="3"/>
  <c r="G39" i="3"/>
  <c r="F37" i="3"/>
  <c r="G37" i="3"/>
  <c r="F34" i="3"/>
  <c r="F33" i="3" s="1"/>
  <c r="G34" i="3"/>
  <c r="G33" i="3" s="1"/>
  <c r="E37" i="3"/>
  <c r="E39" i="3"/>
  <c r="E42" i="3"/>
  <c r="E41" i="3" s="1"/>
  <c r="E34" i="3"/>
  <c r="E33" i="3" s="1"/>
  <c r="F302" i="3" l="1"/>
  <c r="E102" i="3"/>
  <c r="E406" i="3"/>
  <c r="F222" i="3"/>
  <c r="E222" i="3"/>
  <c r="G222" i="3"/>
  <c r="E352" i="3"/>
  <c r="E345" i="3"/>
  <c r="E302" i="3"/>
  <c r="E301" i="3" s="1"/>
  <c r="E275" i="3"/>
  <c r="E262" i="3" s="1"/>
  <c r="F126" i="3"/>
  <c r="F125" i="3" s="1"/>
  <c r="F124" i="3" s="1"/>
  <c r="E214" i="3"/>
  <c r="G164" i="3"/>
  <c r="G163" i="3" s="1"/>
  <c r="F83" i="3"/>
  <c r="G377" i="3"/>
  <c r="G373" i="3" s="1"/>
  <c r="E189" i="3"/>
  <c r="E184" i="3" s="1"/>
  <c r="G83" i="3"/>
  <c r="G36" i="3"/>
  <c r="G32" i="3" s="1"/>
  <c r="F275" i="3"/>
  <c r="F262" i="3" s="1"/>
  <c r="G275" i="3"/>
  <c r="G262" i="3" s="1"/>
  <c r="F377" i="3"/>
  <c r="F373" i="3" s="1"/>
  <c r="E52" i="3"/>
  <c r="G102" i="3"/>
  <c r="E126" i="3"/>
  <c r="E125" i="3" s="1"/>
  <c r="F36" i="3"/>
  <c r="F32" i="3" s="1"/>
  <c r="G156" i="3"/>
  <c r="E377" i="3"/>
  <c r="E373" i="3" s="1"/>
  <c r="F214" i="3"/>
  <c r="G214" i="3"/>
  <c r="F407" i="3"/>
  <c r="F406" i="3"/>
  <c r="G406" i="3"/>
  <c r="E407" i="3"/>
  <c r="G394" i="3"/>
  <c r="F394" i="3"/>
  <c r="E394" i="3"/>
  <c r="G352" i="3"/>
  <c r="G345" i="3"/>
  <c r="F345" i="3"/>
  <c r="G302" i="3"/>
  <c r="G301" i="3" s="1"/>
  <c r="F301" i="3"/>
  <c r="G189" i="3"/>
  <c r="G184" i="3" s="1"/>
  <c r="F189" i="3"/>
  <c r="F184" i="3" s="1"/>
  <c r="F164" i="3"/>
  <c r="F163" i="3" s="1"/>
  <c r="E164" i="3"/>
  <c r="E163" i="3" s="1"/>
  <c r="E156" i="3"/>
  <c r="F156" i="3"/>
  <c r="G140" i="3"/>
  <c r="F140" i="3"/>
  <c r="E140" i="3"/>
  <c r="G126" i="3"/>
  <c r="G125" i="3" s="1"/>
  <c r="G124" i="3" s="1"/>
  <c r="E83" i="3"/>
  <c r="F102" i="3"/>
  <c r="G63" i="3"/>
  <c r="F63" i="3"/>
  <c r="F52" i="3"/>
  <c r="G52" i="3"/>
  <c r="E63" i="3"/>
  <c r="E36" i="3"/>
  <c r="E32" i="3" s="1"/>
  <c r="F340" i="3" l="1"/>
  <c r="G213" i="3"/>
  <c r="F213" i="3"/>
  <c r="E51" i="3"/>
  <c r="E124" i="3"/>
  <c r="E82" i="3"/>
  <c r="F82" i="3"/>
  <c r="E147" i="3"/>
  <c r="G82" i="3"/>
  <c r="G147" i="3"/>
  <c r="F51" i="3"/>
  <c r="G340" i="3"/>
  <c r="F147" i="3"/>
  <c r="G51" i="3"/>
  <c r="E340" i="3"/>
  <c r="E213" i="3"/>
  <c r="H441" i="2"/>
  <c r="H440" i="2" s="1"/>
  <c r="I441" i="2"/>
  <c r="I440" i="2" s="1"/>
  <c r="H438" i="2"/>
  <c r="H437" i="2" s="1"/>
  <c r="I438" i="2"/>
  <c r="I437" i="2" s="1"/>
  <c r="H435" i="2"/>
  <c r="I435" i="2"/>
  <c r="H433" i="2"/>
  <c r="I433" i="2"/>
  <c r="G441" i="2"/>
  <c r="G440" i="2" s="1"/>
  <c r="G438" i="2"/>
  <c r="G437" i="2" s="1"/>
  <c r="G435" i="2"/>
  <c r="G433" i="2"/>
  <c r="H427" i="2"/>
  <c r="H426" i="2" s="1"/>
  <c r="H425" i="2" s="1"/>
  <c r="I427" i="2"/>
  <c r="I426" i="2" s="1"/>
  <c r="I425" i="2" s="1"/>
  <c r="H420" i="2"/>
  <c r="H419" i="2" s="1"/>
  <c r="H418" i="2" s="1"/>
  <c r="I420" i="2"/>
  <c r="I419" i="2" s="1"/>
  <c r="I418" i="2" s="1"/>
  <c r="G427" i="2"/>
  <c r="G426" i="2" s="1"/>
  <c r="G425" i="2" s="1"/>
  <c r="G420" i="2"/>
  <c r="G419" i="2" s="1"/>
  <c r="H412" i="2"/>
  <c r="H411" i="2" s="1"/>
  <c r="I412" i="2"/>
  <c r="I411" i="2" s="1"/>
  <c r="G409" i="2"/>
  <c r="G408" i="2" s="1"/>
  <c r="G412" i="2"/>
  <c r="G411" i="2" s="1"/>
  <c r="H409" i="2"/>
  <c r="H408" i="2" s="1"/>
  <c r="I409" i="2"/>
  <c r="I408" i="2" s="1"/>
  <c r="H406" i="2"/>
  <c r="H405" i="2" s="1"/>
  <c r="I406" i="2"/>
  <c r="I405" i="2" s="1"/>
  <c r="G406" i="2"/>
  <c r="G405" i="2" s="1"/>
  <c r="H403" i="2"/>
  <c r="I403" i="2"/>
  <c r="H401" i="2"/>
  <c r="I401" i="2"/>
  <c r="G403" i="2"/>
  <c r="G401" i="2"/>
  <c r="H398" i="2"/>
  <c r="H397" i="2" s="1"/>
  <c r="I398" i="2"/>
  <c r="I397" i="2" s="1"/>
  <c r="G398" i="2"/>
  <c r="G397" i="2" s="1"/>
  <c r="H390" i="2"/>
  <c r="H389" i="2" s="1"/>
  <c r="I390" i="2"/>
  <c r="I389" i="2" s="1"/>
  <c r="H387" i="2"/>
  <c r="H386" i="2" s="1"/>
  <c r="I387" i="2"/>
  <c r="I386" i="2" s="1"/>
  <c r="H384" i="2"/>
  <c r="H383" i="2" s="1"/>
  <c r="I384" i="2"/>
  <c r="I383" i="2" s="1"/>
  <c r="G390" i="2"/>
  <c r="G389" i="2" s="1"/>
  <c r="G387" i="2"/>
  <c r="G386" i="2" s="1"/>
  <c r="G384" i="2"/>
  <c r="G383" i="2" s="1"/>
  <c r="H380" i="2"/>
  <c r="H379" i="2" s="1"/>
  <c r="I380" i="2"/>
  <c r="I379" i="2" s="1"/>
  <c r="G380" i="2"/>
  <c r="G379" i="2" s="1"/>
  <c r="H376" i="2"/>
  <c r="H375" i="2" s="1"/>
  <c r="I376" i="2"/>
  <c r="I375" i="2" s="1"/>
  <c r="H373" i="2"/>
  <c r="H372" i="2" s="1"/>
  <c r="I373" i="2"/>
  <c r="I372" i="2" s="1"/>
  <c r="G376" i="2"/>
  <c r="G375" i="2" s="1"/>
  <c r="G373" i="2"/>
  <c r="G372" i="2" s="1"/>
  <c r="H369" i="2"/>
  <c r="H368" i="2" s="1"/>
  <c r="H367" i="2" s="1"/>
  <c r="I369" i="2"/>
  <c r="I368" i="2" s="1"/>
  <c r="I367" i="2" s="1"/>
  <c r="G369" i="2"/>
  <c r="G368" i="2" s="1"/>
  <c r="G367" i="2" s="1"/>
  <c r="H364" i="2"/>
  <c r="H363" i="2" s="1"/>
  <c r="H362" i="2" s="1"/>
  <c r="I364" i="2"/>
  <c r="I363" i="2" s="1"/>
  <c r="I362" i="2" s="1"/>
  <c r="G364" i="2"/>
  <c r="G363" i="2" s="1"/>
  <c r="G362" i="2" s="1"/>
  <c r="H360" i="2"/>
  <c r="H359" i="2" s="1"/>
  <c r="I360" i="2"/>
  <c r="I359" i="2" s="1"/>
  <c r="G360" i="2"/>
  <c r="G359" i="2" s="1"/>
  <c r="H357" i="2"/>
  <c r="H356" i="2" s="1"/>
  <c r="I357" i="2"/>
  <c r="I356" i="2" s="1"/>
  <c r="G357" i="2"/>
  <c r="G356" i="2" s="1"/>
  <c r="H348" i="2"/>
  <c r="H347" i="2" s="1"/>
  <c r="I348" i="2"/>
  <c r="I347" i="2" s="1"/>
  <c r="G348" i="2"/>
  <c r="G347" i="2" s="1"/>
  <c r="H345" i="2"/>
  <c r="H344" i="2" s="1"/>
  <c r="I345" i="2"/>
  <c r="I344" i="2" s="1"/>
  <c r="G345" i="2"/>
  <c r="G344" i="2" s="1"/>
  <c r="H342" i="2"/>
  <c r="H341" i="2" s="1"/>
  <c r="I342" i="2"/>
  <c r="I341" i="2" s="1"/>
  <c r="G342" i="2"/>
  <c r="G341" i="2" s="1"/>
  <c r="H336" i="2"/>
  <c r="H335" i="2" s="1"/>
  <c r="I336" i="2"/>
  <c r="I335" i="2" s="1"/>
  <c r="G336" i="2"/>
  <c r="G335" i="2" s="1"/>
  <c r="H333" i="2"/>
  <c r="H332" i="2" s="1"/>
  <c r="I333" i="2"/>
  <c r="I332" i="2" s="1"/>
  <c r="G333" i="2"/>
  <c r="G332" i="2" s="1"/>
  <c r="H330" i="2"/>
  <c r="H329" i="2" s="1"/>
  <c r="I330" i="2"/>
  <c r="I329" i="2" s="1"/>
  <c r="G330" i="2"/>
  <c r="G329" i="2" s="1"/>
  <c r="H325" i="2"/>
  <c r="H324" i="2" s="1"/>
  <c r="H323" i="2" s="1"/>
  <c r="H322" i="2" s="1"/>
  <c r="I325" i="2"/>
  <c r="I324" i="2" s="1"/>
  <c r="I323" i="2" s="1"/>
  <c r="I322" i="2" s="1"/>
  <c r="G325" i="2"/>
  <c r="G324" i="2" s="1"/>
  <c r="G323" i="2" s="1"/>
  <c r="G322" i="2" s="1"/>
  <c r="H320" i="2"/>
  <c r="H319" i="2" s="1"/>
  <c r="H318" i="2" s="1"/>
  <c r="I320" i="2"/>
  <c r="I319" i="2" s="1"/>
  <c r="I318" i="2" s="1"/>
  <c r="G320" i="2"/>
  <c r="G319" i="2" s="1"/>
  <c r="G318" i="2" s="1"/>
  <c r="H316" i="2"/>
  <c r="H315" i="2" s="1"/>
  <c r="I316" i="2"/>
  <c r="I315" i="2" s="1"/>
  <c r="H313" i="2"/>
  <c r="H312" i="2" s="1"/>
  <c r="I313" i="2"/>
  <c r="I312" i="2" s="1"/>
  <c r="H310" i="2"/>
  <c r="H309" i="2" s="1"/>
  <c r="I310" i="2"/>
  <c r="I309" i="2" s="1"/>
  <c r="G316" i="2"/>
  <c r="G315" i="2" s="1"/>
  <c r="G313" i="2"/>
  <c r="G312" i="2" s="1"/>
  <c r="G310" i="2"/>
  <c r="G309" i="2" s="1"/>
  <c r="H296" i="2"/>
  <c r="H295" i="2" s="1"/>
  <c r="I296" i="2"/>
  <c r="I295" i="2" s="1"/>
  <c r="G296" i="2"/>
  <c r="G295" i="2" s="1"/>
  <c r="H293" i="2"/>
  <c r="H292" i="2" s="1"/>
  <c r="I293" i="2"/>
  <c r="I292" i="2" s="1"/>
  <c r="H290" i="2"/>
  <c r="I290" i="2"/>
  <c r="H288" i="2"/>
  <c r="I288" i="2"/>
  <c r="G293" i="2"/>
  <c r="G292" i="2" s="1"/>
  <c r="G290" i="2"/>
  <c r="G288" i="2"/>
  <c r="H284" i="2"/>
  <c r="H283" i="2" s="1"/>
  <c r="I284" i="2"/>
  <c r="I283" i="2" s="1"/>
  <c r="H281" i="2"/>
  <c r="H280" i="2" s="1"/>
  <c r="I281" i="2"/>
  <c r="I280" i="2" s="1"/>
  <c r="G284" i="2"/>
  <c r="G283" i="2" s="1"/>
  <c r="G281" i="2"/>
  <c r="G280" i="2" s="1"/>
  <c r="H277" i="2"/>
  <c r="H276" i="2" s="1"/>
  <c r="H275" i="2" s="1"/>
  <c r="I277" i="2"/>
  <c r="I276" i="2" s="1"/>
  <c r="I275" i="2" s="1"/>
  <c r="G277" i="2"/>
  <c r="G276" i="2" s="1"/>
  <c r="G275" i="2" s="1"/>
  <c r="H273" i="2"/>
  <c r="H272" i="2" s="1"/>
  <c r="H271" i="2" s="1"/>
  <c r="I273" i="2"/>
  <c r="I272" i="2" s="1"/>
  <c r="I271" i="2" s="1"/>
  <c r="G273" i="2"/>
  <c r="G272" i="2" s="1"/>
  <c r="G271" i="2" s="1"/>
  <c r="H268" i="2"/>
  <c r="H267" i="2" s="1"/>
  <c r="I268" i="2"/>
  <c r="I267" i="2" s="1"/>
  <c r="G268" i="2"/>
  <c r="G267" i="2" s="1"/>
  <c r="H265" i="2"/>
  <c r="H264" i="2" s="1"/>
  <c r="I265" i="2"/>
  <c r="I264" i="2" s="1"/>
  <c r="G265" i="2"/>
  <c r="G264" i="2" s="1"/>
  <c r="H252" i="2"/>
  <c r="I252" i="2"/>
  <c r="G252" i="2"/>
  <c r="H254" i="2"/>
  <c r="I254" i="2"/>
  <c r="H257" i="2"/>
  <c r="H256" i="2" s="1"/>
  <c r="I257" i="2"/>
  <c r="I256" i="2" s="1"/>
  <c r="G257" i="2"/>
  <c r="G256" i="2" s="1"/>
  <c r="G254" i="2"/>
  <c r="H247" i="2"/>
  <c r="H246" i="2" s="1"/>
  <c r="H245" i="2" s="1"/>
  <c r="H244" i="2" s="1"/>
  <c r="I247" i="2"/>
  <c r="I246" i="2" s="1"/>
  <c r="I245" i="2" s="1"/>
  <c r="I244" i="2" s="1"/>
  <c r="G247" i="2"/>
  <c r="G246" i="2" s="1"/>
  <c r="G245" i="2" s="1"/>
  <c r="G244" i="2" s="1"/>
  <c r="H239" i="2"/>
  <c r="H238" i="2" s="1"/>
  <c r="I239" i="2"/>
  <c r="I238" i="2" s="1"/>
  <c r="H236" i="2"/>
  <c r="H235" i="2" s="1"/>
  <c r="I236" i="2"/>
  <c r="I235" i="2" s="1"/>
  <c r="H227" i="2"/>
  <c r="I227" i="2"/>
  <c r="H225" i="2"/>
  <c r="I225" i="2"/>
  <c r="H223" i="2"/>
  <c r="I223" i="2"/>
  <c r="G239" i="2"/>
  <c r="G238" i="2" s="1"/>
  <c r="G236" i="2"/>
  <c r="G235" i="2" s="1"/>
  <c r="G227" i="2"/>
  <c r="G225" i="2"/>
  <c r="G223" i="2"/>
  <c r="H215" i="2"/>
  <c r="H214" i="2" s="1"/>
  <c r="H213" i="2" s="1"/>
  <c r="I215" i="2"/>
  <c r="I214" i="2" s="1"/>
  <c r="I213" i="2" s="1"/>
  <c r="G215" i="2"/>
  <c r="G214" i="2" s="1"/>
  <c r="G213" i="2" s="1"/>
  <c r="H207" i="2"/>
  <c r="H206" i="2" s="1"/>
  <c r="I207" i="2"/>
  <c r="I206" i="2" s="1"/>
  <c r="G207" i="2"/>
  <c r="G206" i="2" s="1"/>
  <c r="H204" i="2"/>
  <c r="I204" i="2"/>
  <c r="G204" i="2"/>
  <c r="H202" i="2"/>
  <c r="I202" i="2"/>
  <c r="G202" i="2"/>
  <c r="H199" i="2"/>
  <c r="H198" i="2" s="1"/>
  <c r="I199" i="2"/>
  <c r="I198" i="2" s="1"/>
  <c r="G199" i="2"/>
  <c r="G198" i="2" s="1"/>
  <c r="G189" i="2"/>
  <c r="G188" i="2" s="1"/>
  <c r="G187" i="2" s="1"/>
  <c r="H185" i="2"/>
  <c r="H184" i="2" s="1"/>
  <c r="H183" i="2" s="1"/>
  <c r="H182" i="2" s="1"/>
  <c r="I185" i="2"/>
  <c r="I184" i="2" s="1"/>
  <c r="I183" i="2" s="1"/>
  <c r="I182" i="2" s="1"/>
  <c r="G185" i="2"/>
  <c r="G184" i="2" s="1"/>
  <c r="G183" i="2" s="1"/>
  <c r="H175" i="2"/>
  <c r="H174" i="2" s="1"/>
  <c r="H173" i="2" s="1"/>
  <c r="I175" i="2"/>
  <c r="I174" i="2" s="1"/>
  <c r="I173" i="2" s="1"/>
  <c r="G175" i="2"/>
  <c r="G174" i="2" s="1"/>
  <c r="G173" i="2" s="1"/>
  <c r="H171" i="2"/>
  <c r="H170" i="2" s="1"/>
  <c r="H169" i="2" s="1"/>
  <c r="I171" i="2"/>
  <c r="I170" i="2" s="1"/>
  <c r="I169" i="2" s="1"/>
  <c r="G171" i="2"/>
  <c r="G170" i="2" s="1"/>
  <c r="G169" i="2" s="1"/>
  <c r="H164" i="2"/>
  <c r="H163" i="2" s="1"/>
  <c r="I164" i="2"/>
  <c r="I163" i="2" s="1"/>
  <c r="G164" i="2"/>
  <c r="G163" i="2" s="1"/>
  <c r="H161" i="2"/>
  <c r="I161" i="2"/>
  <c r="H159" i="2"/>
  <c r="I159" i="2"/>
  <c r="G159" i="2"/>
  <c r="G161" i="2"/>
  <c r="H153" i="2"/>
  <c r="H152" i="2" s="1"/>
  <c r="I153" i="2"/>
  <c r="I152" i="2" s="1"/>
  <c r="H150" i="2"/>
  <c r="H149" i="2" s="1"/>
  <c r="I150" i="2"/>
  <c r="I149" i="2" s="1"/>
  <c r="H147" i="2"/>
  <c r="H146" i="2" s="1"/>
  <c r="I147" i="2"/>
  <c r="I146" i="2" s="1"/>
  <c r="G147" i="2"/>
  <c r="G146" i="2" s="1"/>
  <c r="G150" i="2"/>
  <c r="G149" i="2" s="1"/>
  <c r="G153" i="2"/>
  <c r="G152" i="2" s="1"/>
  <c r="H138" i="2"/>
  <c r="H137" i="2" s="1"/>
  <c r="I138" i="2"/>
  <c r="I137" i="2" s="1"/>
  <c r="G138" i="2"/>
  <c r="G137" i="2" s="1"/>
  <c r="H135" i="2"/>
  <c r="I135" i="2"/>
  <c r="G135" i="2"/>
  <c r="H133" i="2"/>
  <c r="I133" i="2"/>
  <c r="G133" i="2"/>
  <c r="H127" i="2"/>
  <c r="H126" i="2" s="1"/>
  <c r="H125" i="2" s="1"/>
  <c r="H124" i="2" s="1"/>
  <c r="I127" i="2"/>
  <c r="I126" i="2" s="1"/>
  <c r="I125" i="2" s="1"/>
  <c r="I124" i="2" s="1"/>
  <c r="G127" i="2"/>
  <c r="G126" i="2" s="1"/>
  <c r="G125" i="2" s="1"/>
  <c r="G124" i="2" s="1"/>
  <c r="H122" i="2"/>
  <c r="H121" i="2" s="1"/>
  <c r="I122" i="2"/>
  <c r="I121" i="2" s="1"/>
  <c r="G122" i="2"/>
  <c r="G121" i="2" s="1"/>
  <c r="H119" i="2"/>
  <c r="H118" i="2" s="1"/>
  <c r="I119" i="2"/>
  <c r="I118" i="2" s="1"/>
  <c r="G119" i="2"/>
  <c r="G118" i="2" s="1"/>
  <c r="H116" i="2"/>
  <c r="H115" i="2" s="1"/>
  <c r="I116" i="2"/>
  <c r="I115" i="2" s="1"/>
  <c r="G116" i="2"/>
  <c r="G115" i="2" s="1"/>
  <c r="H113" i="2"/>
  <c r="H112" i="2" s="1"/>
  <c r="I113" i="2"/>
  <c r="I112" i="2" s="1"/>
  <c r="G113" i="2"/>
  <c r="G112" i="2" s="1"/>
  <c r="H110" i="2"/>
  <c r="H109" i="2" s="1"/>
  <c r="I110" i="2"/>
  <c r="I109" i="2" s="1"/>
  <c r="G110" i="2"/>
  <c r="G109" i="2" s="1"/>
  <c r="H107" i="2"/>
  <c r="H106" i="2" s="1"/>
  <c r="I107" i="2"/>
  <c r="I106" i="2" s="1"/>
  <c r="G107" i="2"/>
  <c r="G106" i="2" s="1"/>
  <c r="H102" i="2"/>
  <c r="I102" i="2"/>
  <c r="G102" i="2"/>
  <c r="H99" i="2"/>
  <c r="I99" i="2"/>
  <c r="G99" i="2"/>
  <c r="H96" i="2"/>
  <c r="H95" i="2" s="1"/>
  <c r="I96" i="2"/>
  <c r="I95" i="2" s="1"/>
  <c r="G96" i="2"/>
  <c r="G95" i="2" s="1"/>
  <c r="H90" i="2"/>
  <c r="H89" i="2" s="1"/>
  <c r="I90" i="2"/>
  <c r="I89" i="2" s="1"/>
  <c r="G90" i="2"/>
  <c r="G89" i="2" s="1"/>
  <c r="H87" i="2"/>
  <c r="H86" i="2" s="1"/>
  <c r="I87" i="2"/>
  <c r="I86" i="2" s="1"/>
  <c r="G87" i="2"/>
  <c r="G86" i="2" s="1"/>
  <c r="H83" i="2"/>
  <c r="H82" i="2" s="1"/>
  <c r="H81" i="2" s="1"/>
  <c r="I83" i="2"/>
  <c r="I82" i="2" s="1"/>
  <c r="I81" i="2" s="1"/>
  <c r="G83" i="2"/>
  <c r="G82" i="2" s="1"/>
  <c r="G81" i="2" s="1"/>
  <c r="H72" i="2"/>
  <c r="H71" i="2" s="1"/>
  <c r="H70" i="2" s="1"/>
  <c r="I72" i="2"/>
  <c r="I71" i="2" s="1"/>
  <c r="I70" i="2" s="1"/>
  <c r="G72" i="2"/>
  <c r="G71" i="2" s="1"/>
  <c r="G70" i="2" s="1"/>
  <c r="H62" i="2"/>
  <c r="H61" i="2" s="1"/>
  <c r="I62" i="2"/>
  <c r="I61" i="2" s="1"/>
  <c r="G62" i="2"/>
  <c r="G61" i="2" s="1"/>
  <c r="H59" i="2"/>
  <c r="H58" i="2" s="1"/>
  <c r="I59" i="2"/>
  <c r="I58" i="2" s="1"/>
  <c r="G59" i="2"/>
  <c r="G58" i="2" s="1"/>
  <c r="H53" i="2"/>
  <c r="H52" i="2" s="1"/>
  <c r="I53" i="2"/>
  <c r="I52" i="2" s="1"/>
  <c r="G53" i="2"/>
  <c r="G52" i="2" s="1"/>
  <c r="H47" i="2"/>
  <c r="H46" i="2" s="1"/>
  <c r="I47" i="2"/>
  <c r="I46" i="2" s="1"/>
  <c r="G47" i="2"/>
  <c r="G46" i="2" s="1"/>
  <c r="H37" i="2"/>
  <c r="H36" i="2" s="1"/>
  <c r="I37" i="2"/>
  <c r="I36" i="2" s="1"/>
  <c r="G37" i="2"/>
  <c r="G36" i="2" s="1"/>
  <c r="H40" i="2"/>
  <c r="H39" i="2" s="1"/>
  <c r="I40" i="2"/>
  <c r="I39" i="2" s="1"/>
  <c r="G40" i="2"/>
  <c r="G39" i="2" s="1"/>
  <c r="H43" i="2"/>
  <c r="H42" i="2" s="1"/>
  <c r="I43" i="2"/>
  <c r="I42" i="2" s="1"/>
  <c r="G43" i="2"/>
  <c r="G42" i="2" s="1"/>
  <c r="H31" i="2"/>
  <c r="H30" i="2" s="1"/>
  <c r="I31" i="2"/>
  <c r="I30" i="2" s="1"/>
  <c r="G31" i="2"/>
  <c r="G30" i="2" s="1"/>
  <c r="H28" i="2"/>
  <c r="I28" i="2"/>
  <c r="G28" i="2"/>
  <c r="H26" i="2"/>
  <c r="I26" i="2"/>
  <c r="G26" i="2"/>
  <c r="H22" i="2"/>
  <c r="H21" i="2" s="1"/>
  <c r="H20" i="2" s="1"/>
  <c r="I22" i="2"/>
  <c r="I21" i="2" s="1"/>
  <c r="I20" i="2" s="1"/>
  <c r="G22" i="2"/>
  <c r="G21" i="2" s="1"/>
  <c r="G20" i="2" s="1"/>
  <c r="E18" i="3" l="1"/>
  <c r="E419" i="3" s="1"/>
  <c r="H287" i="2"/>
  <c r="H286" i="2" s="1"/>
  <c r="F18" i="3"/>
  <c r="F419" i="3" s="1"/>
  <c r="I45" i="2"/>
  <c r="G182" i="2"/>
  <c r="G45" i="2"/>
  <c r="H45" i="2"/>
  <c r="G18" i="3"/>
  <c r="G419" i="3" s="1"/>
  <c r="G378" i="2"/>
  <c r="G98" i="2"/>
  <c r="G85" i="2" s="1"/>
  <c r="G158" i="2"/>
  <c r="G157" i="2" s="1"/>
  <c r="G156" i="2" s="1"/>
  <c r="G328" i="2"/>
  <c r="G327" i="2" s="1"/>
  <c r="G25" i="2"/>
  <c r="G24" i="2" s="1"/>
  <c r="G19" i="2" s="1"/>
  <c r="G18" i="2" s="1"/>
  <c r="G303" i="2"/>
  <c r="G298" i="2" s="1"/>
  <c r="G222" i="2"/>
  <c r="G221" i="2" s="1"/>
  <c r="I251" i="2"/>
  <c r="I250" i="2" s="1"/>
  <c r="G418" i="2"/>
  <c r="G417" i="2" s="1"/>
  <c r="H432" i="2"/>
  <c r="H431" i="2" s="1"/>
  <c r="H430" i="2" s="1"/>
  <c r="H429" i="2" s="1"/>
  <c r="G371" i="2"/>
  <c r="I400" i="2"/>
  <c r="I396" i="2" s="1"/>
  <c r="H400" i="2"/>
  <c r="H396" i="2" s="1"/>
  <c r="I303" i="2"/>
  <c r="I298" i="2" s="1"/>
  <c r="H303" i="2"/>
  <c r="H298" i="2" s="1"/>
  <c r="I287" i="2"/>
  <c r="I286" i="2" s="1"/>
  <c r="H251" i="2"/>
  <c r="H250" i="2" s="1"/>
  <c r="H222" i="2"/>
  <c r="H221" i="2" s="1"/>
  <c r="G132" i="2"/>
  <c r="G131" i="2" s="1"/>
  <c r="G130" i="2" s="1"/>
  <c r="I201" i="2"/>
  <c r="I197" i="2" s="1"/>
  <c r="G287" i="2"/>
  <c r="G286" i="2" s="1"/>
  <c r="G432" i="2"/>
  <c r="G431" i="2" s="1"/>
  <c r="G430" i="2" s="1"/>
  <c r="G429" i="2" s="1"/>
  <c r="I432" i="2"/>
  <c r="I431" i="2" s="1"/>
  <c r="I430" i="2" s="1"/>
  <c r="I429" i="2" s="1"/>
  <c r="H417" i="2"/>
  <c r="I417" i="2"/>
  <c r="G400" i="2"/>
  <c r="G396" i="2" s="1"/>
  <c r="I378" i="2"/>
  <c r="H378" i="2"/>
  <c r="H371" i="2"/>
  <c r="I371" i="2"/>
  <c r="I328" i="2"/>
  <c r="I327" i="2" s="1"/>
  <c r="H328" i="2"/>
  <c r="H327" i="2" s="1"/>
  <c r="G279" i="2"/>
  <c r="I279" i="2"/>
  <c r="H279" i="2"/>
  <c r="I263" i="2"/>
  <c r="H263" i="2"/>
  <c r="G263" i="2"/>
  <c r="G251" i="2"/>
  <c r="G250" i="2" s="1"/>
  <c r="I222" i="2"/>
  <c r="I221" i="2" s="1"/>
  <c r="G201" i="2"/>
  <c r="G197" i="2" s="1"/>
  <c r="H201" i="2"/>
  <c r="H197" i="2" s="1"/>
  <c r="H158" i="2"/>
  <c r="H157" i="2" s="1"/>
  <c r="H156" i="2" s="1"/>
  <c r="H155" i="2" s="1"/>
  <c r="I158" i="2"/>
  <c r="I157" i="2" s="1"/>
  <c r="I156" i="2" s="1"/>
  <c r="I155" i="2" s="1"/>
  <c r="I145" i="2"/>
  <c r="I144" i="2" s="1"/>
  <c r="H145" i="2"/>
  <c r="H144" i="2" s="1"/>
  <c r="G145" i="2"/>
  <c r="G144" i="2" s="1"/>
  <c r="I132" i="2"/>
  <c r="I131" i="2" s="1"/>
  <c r="I130" i="2" s="1"/>
  <c r="H132" i="2"/>
  <c r="H131" i="2" s="1"/>
  <c r="H130" i="2" s="1"/>
  <c r="H98" i="2"/>
  <c r="H85" i="2" s="1"/>
  <c r="I98" i="2"/>
  <c r="I85" i="2" s="1"/>
  <c r="G35" i="2"/>
  <c r="I35" i="2"/>
  <c r="H35" i="2"/>
  <c r="I25" i="2"/>
  <c r="I24" i="2" s="1"/>
  <c r="I19" i="2" s="1"/>
  <c r="I18" i="2" s="1"/>
  <c r="H25" i="2"/>
  <c r="H24" i="2" s="1"/>
  <c r="H19" i="2" s="1"/>
  <c r="H18" i="2" s="1"/>
  <c r="J125" i="1"/>
  <c r="K125" i="1"/>
  <c r="I125" i="1"/>
  <c r="I118" i="1" s="1"/>
  <c r="H129" i="2" l="1"/>
  <c r="G155" i="2"/>
  <c r="G129" i="2"/>
  <c r="I129" i="2"/>
  <c r="G249" i="2"/>
  <c r="G196" i="2"/>
  <c r="H270" i="2"/>
  <c r="H249" i="2"/>
  <c r="I249" i="2"/>
  <c r="I270" i="2"/>
  <c r="H196" i="2"/>
  <c r="I196" i="2"/>
  <c r="G270" i="2"/>
  <c r="H34" i="2"/>
  <c r="H33" i="2" s="1"/>
  <c r="H366" i="2"/>
  <c r="I34" i="2"/>
  <c r="I33" i="2" s="1"/>
  <c r="G366" i="2"/>
  <c r="I366" i="2"/>
  <c r="G34" i="2"/>
  <c r="G33" i="2" s="1"/>
  <c r="G195" i="2" l="1"/>
  <c r="G443" i="2" s="1"/>
  <c r="I195" i="2"/>
  <c r="I443" i="2" s="1"/>
  <c r="H195" i="2"/>
  <c r="H443" i="2" s="1"/>
  <c r="K179" i="1" l="1"/>
  <c r="K178" i="1" s="1"/>
  <c r="J179" i="1"/>
  <c r="J178" i="1" s="1"/>
  <c r="I179" i="1"/>
  <c r="I178" i="1" s="1"/>
  <c r="K168" i="1"/>
  <c r="K165" i="1" s="1"/>
  <c r="K164" i="1" s="1"/>
  <c r="J168" i="1"/>
  <c r="J165" i="1" s="1"/>
  <c r="J164" i="1" s="1"/>
  <c r="I168" i="1"/>
  <c r="I165" i="1" s="1"/>
  <c r="I164" i="1" s="1"/>
  <c r="K161" i="1"/>
  <c r="K160" i="1" s="1"/>
  <c r="J161" i="1"/>
  <c r="J160" i="1" s="1"/>
  <c r="I161" i="1"/>
  <c r="I160" i="1" s="1"/>
  <c r="I158" i="1"/>
  <c r="K156" i="1"/>
  <c r="J156" i="1"/>
  <c r="I156" i="1"/>
  <c r="K144" i="1"/>
  <c r="J144" i="1"/>
  <c r="K140" i="1"/>
  <c r="J140" i="1"/>
  <c r="I140" i="1"/>
  <c r="I138" i="1"/>
  <c r="K134" i="1"/>
  <c r="J134" i="1"/>
  <c r="I134" i="1"/>
  <c r="K118" i="1"/>
  <c r="J118" i="1"/>
  <c r="K114" i="1"/>
  <c r="J114" i="1"/>
  <c r="K112" i="1"/>
  <c r="J112" i="1"/>
  <c r="I112" i="1"/>
  <c r="I111" i="1" s="1"/>
  <c r="K74" i="1"/>
  <c r="K73" i="1" s="1"/>
  <c r="K71" i="1" s="1"/>
  <c r="J74" i="1"/>
  <c r="J73" i="1" s="1"/>
  <c r="J71" i="1" s="1"/>
  <c r="I74" i="1"/>
  <c r="I73" i="1" s="1"/>
  <c r="I71" i="1" s="1"/>
  <c r="K63" i="1"/>
  <c r="K60" i="1" s="1"/>
  <c r="K59" i="1" s="1"/>
  <c r="J63" i="1"/>
  <c r="J60" i="1" s="1"/>
  <c r="J59" i="1" s="1"/>
  <c r="I63" i="1"/>
  <c r="I60" i="1" s="1"/>
  <c r="I59" i="1" s="1"/>
  <c r="K57" i="1"/>
  <c r="K56" i="1" s="1"/>
  <c r="J57" i="1"/>
  <c r="J56" i="1" s="1"/>
  <c r="I57" i="1"/>
  <c r="I56" i="1" s="1"/>
  <c r="K54" i="1"/>
  <c r="J54" i="1"/>
  <c r="I54" i="1"/>
  <c r="K51" i="1"/>
  <c r="K50" i="1" s="1"/>
  <c r="J51" i="1"/>
  <c r="J50" i="1" s="1"/>
  <c r="I51" i="1"/>
  <c r="I50" i="1" s="1"/>
  <c r="K47" i="1"/>
  <c r="J47" i="1"/>
  <c r="I47" i="1"/>
  <c r="K44" i="1"/>
  <c r="J44" i="1"/>
  <c r="I44" i="1"/>
  <c r="K41" i="1"/>
  <c r="J41" i="1"/>
  <c r="I41" i="1"/>
  <c r="K39" i="1"/>
  <c r="J39" i="1"/>
  <c r="I39" i="1"/>
  <c r="J37" i="1"/>
  <c r="I37" i="1"/>
  <c r="K34" i="1"/>
  <c r="J34" i="1"/>
  <c r="I34" i="1"/>
  <c r="K32" i="1"/>
  <c r="J32" i="1"/>
  <c r="I32" i="1"/>
  <c r="K30" i="1"/>
  <c r="J30" i="1"/>
  <c r="I30" i="1"/>
  <c r="K28" i="1"/>
  <c r="J28" i="1"/>
  <c r="I28" i="1"/>
  <c r="K21" i="1"/>
  <c r="K20" i="1" s="1"/>
  <c r="J21" i="1"/>
  <c r="J20" i="1" s="1"/>
  <c r="I21" i="1"/>
  <c r="I20" i="1" s="1"/>
  <c r="J133" i="1" l="1"/>
  <c r="K133" i="1"/>
  <c r="K111" i="1"/>
  <c r="I49" i="1"/>
  <c r="K43" i="1"/>
  <c r="J111" i="1"/>
  <c r="K36" i="1"/>
  <c r="J36" i="1"/>
  <c r="J27" i="1"/>
  <c r="J26" i="1" s="1"/>
  <c r="I27" i="1"/>
  <c r="I26" i="1" s="1"/>
  <c r="K27" i="1"/>
  <c r="K26" i="1" s="1"/>
  <c r="I36" i="1"/>
  <c r="I43" i="1"/>
  <c r="K49" i="1"/>
  <c r="J43" i="1"/>
  <c r="J49" i="1"/>
  <c r="I19" i="1" l="1"/>
  <c r="K110" i="1"/>
  <c r="K109" i="1" s="1"/>
  <c r="J110" i="1"/>
  <c r="J109" i="1" s="1"/>
  <c r="I110" i="1"/>
  <c r="I109" i="1" s="1"/>
  <c r="K19" i="1"/>
  <c r="J19" i="1"/>
  <c r="H112" i="4"/>
  <c r="H111" i="4" s="1"/>
  <c r="J184" i="1" l="1"/>
  <c r="K184" i="1"/>
  <c r="I184" i="1"/>
  <c r="J387" i="4" l="1"/>
  <c r="J386" i="4" s="1"/>
  <c r="I387" i="4"/>
  <c r="I386" i="4" s="1"/>
  <c r="H387" i="4"/>
  <c r="H386" i="4" s="1"/>
  <c r="J384" i="4"/>
  <c r="J383" i="4" s="1"/>
  <c r="I384" i="4"/>
  <c r="I383" i="4" s="1"/>
  <c r="H384" i="4"/>
  <c r="H383" i="4" s="1"/>
  <c r="J381" i="4"/>
  <c r="I381" i="4"/>
  <c r="H381" i="4"/>
  <c r="J379" i="4"/>
  <c r="I379" i="4"/>
  <c r="H379" i="4"/>
  <c r="J357" i="4"/>
  <c r="J354" i="4" s="1"/>
  <c r="I357" i="4"/>
  <c r="I354" i="4" s="1"/>
  <c r="H357" i="4"/>
  <c r="H354" i="4" s="1"/>
  <c r="J352" i="4"/>
  <c r="J351" i="4" s="1"/>
  <c r="I352" i="4"/>
  <c r="I351" i="4" s="1"/>
  <c r="H352" i="4"/>
  <c r="H351" i="4" s="1"/>
  <c r="J337" i="4"/>
  <c r="J336" i="4" s="1"/>
  <c r="I337" i="4"/>
  <c r="I336" i="4" s="1"/>
  <c r="H337" i="4"/>
  <c r="H336" i="4" s="1"/>
  <c r="J334" i="4"/>
  <c r="I334" i="4"/>
  <c r="H334" i="4"/>
  <c r="J332" i="4"/>
  <c r="I332" i="4"/>
  <c r="H332" i="4"/>
  <c r="J329" i="4"/>
  <c r="J328" i="4" s="1"/>
  <c r="I329" i="4"/>
  <c r="I328" i="4" s="1"/>
  <c r="H329" i="4"/>
  <c r="H328" i="4" s="1"/>
  <c r="J324" i="4"/>
  <c r="J323" i="4" s="1"/>
  <c r="I324" i="4"/>
  <c r="I323" i="4" s="1"/>
  <c r="H324" i="4"/>
  <c r="H323" i="4" s="1"/>
  <c r="J321" i="4"/>
  <c r="J320" i="4" s="1"/>
  <c r="I321" i="4"/>
  <c r="I320" i="4" s="1"/>
  <c r="H321" i="4"/>
  <c r="H320" i="4" s="1"/>
  <c r="J318" i="4"/>
  <c r="J317" i="4" s="1"/>
  <c r="I318" i="4"/>
  <c r="I317" i="4" s="1"/>
  <c r="H318" i="4"/>
  <c r="H317" i="4" s="1"/>
  <c r="J315" i="4"/>
  <c r="J314" i="4" s="1"/>
  <c r="I315" i="4"/>
  <c r="I314" i="4" s="1"/>
  <c r="H315" i="4"/>
  <c r="H314" i="4" s="1"/>
  <c r="J312" i="4"/>
  <c r="I312" i="4"/>
  <c r="H312" i="4"/>
  <c r="J310" i="4"/>
  <c r="I310" i="4"/>
  <c r="H310" i="4"/>
  <c r="J305" i="4"/>
  <c r="J304" i="4" s="1"/>
  <c r="I305" i="4"/>
  <c r="I304" i="4" s="1"/>
  <c r="H305" i="4"/>
  <c r="H304" i="4" s="1"/>
  <c r="J302" i="4"/>
  <c r="J301" i="4" s="1"/>
  <c r="I302" i="4"/>
  <c r="I301" i="4" s="1"/>
  <c r="H302" i="4"/>
  <c r="H301" i="4" s="1"/>
  <c r="J299" i="4"/>
  <c r="I299" i="4"/>
  <c r="H299" i="4"/>
  <c r="J297" i="4"/>
  <c r="I297" i="4"/>
  <c r="H297" i="4"/>
  <c r="J294" i="4"/>
  <c r="J293" i="4" s="1"/>
  <c r="I294" i="4"/>
  <c r="I293" i="4" s="1"/>
  <c r="H294" i="4"/>
  <c r="H293" i="4" s="1"/>
  <c r="J286" i="4"/>
  <c r="J285" i="4" s="1"/>
  <c r="J284" i="4" s="1"/>
  <c r="J283" i="4" s="1"/>
  <c r="I286" i="4"/>
  <c r="I285" i="4" s="1"/>
  <c r="I284" i="4" s="1"/>
  <c r="I283" i="4" s="1"/>
  <c r="H286" i="4"/>
  <c r="H285" i="4" s="1"/>
  <c r="H284" i="4" s="1"/>
  <c r="H283" i="4" s="1"/>
  <c r="J281" i="4"/>
  <c r="J280" i="4" s="1"/>
  <c r="J279" i="4" s="1"/>
  <c r="J278" i="4" s="1"/>
  <c r="I281" i="4"/>
  <c r="I280" i="4" s="1"/>
  <c r="I279" i="4" s="1"/>
  <c r="I278" i="4" s="1"/>
  <c r="H281" i="4"/>
  <c r="H280" i="4" s="1"/>
  <c r="H279" i="4" s="1"/>
  <c r="H278" i="4" s="1"/>
  <c r="J276" i="4"/>
  <c r="J275" i="4" s="1"/>
  <c r="I276" i="4"/>
  <c r="I275" i="4" s="1"/>
  <c r="H276" i="4"/>
  <c r="H275" i="4" s="1"/>
  <c r="J273" i="4"/>
  <c r="J272" i="4" s="1"/>
  <c r="I273" i="4"/>
  <c r="I272" i="4" s="1"/>
  <c r="H273" i="4"/>
  <c r="H272" i="4" s="1"/>
  <c r="J270" i="4"/>
  <c r="J269" i="4" s="1"/>
  <c r="I270" i="4"/>
  <c r="I269" i="4" s="1"/>
  <c r="H270" i="4"/>
  <c r="H269" i="4" s="1"/>
  <c r="J267" i="4"/>
  <c r="J266" i="4" s="1"/>
  <c r="I267" i="4"/>
  <c r="I266" i="4" s="1"/>
  <c r="H267" i="4"/>
  <c r="H266" i="4" s="1"/>
  <c r="J264" i="4"/>
  <c r="J263" i="4" s="1"/>
  <c r="I264" i="4"/>
  <c r="I263" i="4" s="1"/>
  <c r="H264" i="4"/>
  <c r="H263" i="4" s="1"/>
  <c r="J254" i="4"/>
  <c r="J253" i="4" s="1"/>
  <c r="I254" i="4"/>
  <c r="I253" i="4" s="1"/>
  <c r="H254" i="4"/>
  <c r="H253" i="4" s="1"/>
  <c r="J251" i="4"/>
  <c r="J250" i="4" s="1"/>
  <c r="I251" i="4"/>
  <c r="I250" i="4" s="1"/>
  <c r="H251" i="4"/>
  <c r="H250" i="4" s="1"/>
  <c r="J248" i="4"/>
  <c r="J247" i="4" s="1"/>
  <c r="I248" i="4"/>
  <c r="I247" i="4" s="1"/>
  <c r="H248" i="4"/>
  <c r="H247" i="4" s="1"/>
  <c r="J242" i="4"/>
  <c r="J241" i="4" s="1"/>
  <c r="I242" i="4"/>
  <c r="I241" i="4" s="1"/>
  <c r="H242" i="4"/>
  <c r="H241" i="4" s="1"/>
  <c r="J230" i="4"/>
  <c r="I230" i="4"/>
  <c r="H230" i="4"/>
  <c r="J227" i="4"/>
  <c r="I227" i="4"/>
  <c r="H227" i="4"/>
  <c r="J224" i="4"/>
  <c r="J223" i="4" s="1"/>
  <c r="I224" i="4"/>
  <c r="I223" i="4" s="1"/>
  <c r="H224" i="4"/>
  <c r="H223" i="4" s="1"/>
  <c r="J221" i="4"/>
  <c r="J220" i="4" s="1"/>
  <c r="I221" i="4"/>
  <c r="I220" i="4" s="1"/>
  <c r="H221" i="4"/>
  <c r="H220" i="4" s="1"/>
  <c r="J218" i="4"/>
  <c r="J217" i="4" s="1"/>
  <c r="I218" i="4"/>
  <c r="I217" i="4" s="1"/>
  <c r="H218" i="4"/>
  <c r="H217" i="4" s="1"/>
  <c r="J215" i="4"/>
  <c r="J214" i="4" s="1"/>
  <c r="I215" i="4"/>
  <c r="I214" i="4" s="1"/>
  <c r="H215" i="4"/>
  <c r="H214" i="4" s="1"/>
  <c r="J212" i="4"/>
  <c r="J211" i="4" s="1"/>
  <c r="I212" i="4"/>
  <c r="I211" i="4" s="1"/>
  <c r="H212" i="4"/>
  <c r="H211" i="4" s="1"/>
  <c r="J206" i="4"/>
  <c r="J205" i="4" s="1"/>
  <c r="I206" i="4"/>
  <c r="I205" i="4" s="1"/>
  <c r="H206" i="4"/>
  <c r="H205" i="4" s="1"/>
  <c r="J203" i="4"/>
  <c r="J202" i="4" s="1"/>
  <c r="I203" i="4"/>
  <c r="I202" i="4" s="1"/>
  <c r="H203" i="4"/>
  <c r="H202" i="4" s="1"/>
  <c r="J200" i="4"/>
  <c r="J199" i="4" s="1"/>
  <c r="I200" i="4"/>
  <c r="I199" i="4" s="1"/>
  <c r="H200" i="4"/>
  <c r="H199" i="4" s="1"/>
  <c r="J197" i="4"/>
  <c r="J196" i="4" s="1"/>
  <c r="I197" i="4"/>
  <c r="I196" i="4" s="1"/>
  <c r="H197" i="4"/>
  <c r="H196" i="4" s="1"/>
  <c r="J192" i="4"/>
  <c r="J191" i="4" s="1"/>
  <c r="J190" i="4" s="1"/>
  <c r="I192" i="4"/>
  <c r="I191" i="4" s="1"/>
  <c r="I190" i="4" s="1"/>
  <c r="H192" i="4"/>
  <c r="H191" i="4" s="1"/>
  <c r="H190" i="4" s="1"/>
  <c r="J188" i="4"/>
  <c r="J187" i="4" s="1"/>
  <c r="I187" i="4"/>
  <c r="H188" i="4"/>
  <c r="H187" i="4" s="1"/>
  <c r="J185" i="4"/>
  <c r="J184" i="4" s="1"/>
  <c r="I185" i="4"/>
  <c r="I184" i="4" s="1"/>
  <c r="H185" i="4"/>
  <c r="H184" i="4" s="1"/>
  <c r="J182" i="4"/>
  <c r="J181" i="4" s="1"/>
  <c r="I182" i="4"/>
  <c r="I181" i="4" s="1"/>
  <c r="H182" i="4"/>
  <c r="H181" i="4" s="1"/>
  <c r="J179" i="4"/>
  <c r="J178" i="4" s="1"/>
  <c r="I179" i="4"/>
  <c r="I178" i="4" s="1"/>
  <c r="H179" i="4"/>
  <c r="H178" i="4" s="1"/>
  <c r="J176" i="4"/>
  <c r="J175" i="4" s="1"/>
  <c r="I176" i="4"/>
  <c r="I175" i="4" s="1"/>
  <c r="H176" i="4"/>
  <c r="H175" i="4" s="1"/>
  <c r="J169" i="4"/>
  <c r="J168" i="4" s="1"/>
  <c r="I169" i="4"/>
  <c r="I168" i="4" s="1"/>
  <c r="H169" i="4"/>
  <c r="H168" i="4" s="1"/>
  <c r="J163" i="4"/>
  <c r="J162" i="4" s="1"/>
  <c r="I163" i="4"/>
  <c r="I162" i="4" s="1"/>
  <c r="H163" i="4"/>
  <c r="H162" i="4" s="1"/>
  <c r="J160" i="4"/>
  <c r="J159" i="4" s="1"/>
  <c r="I160" i="4"/>
  <c r="I159" i="4" s="1"/>
  <c r="H160" i="4"/>
  <c r="H159" i="4" s="1"/>
  <c r="J154" i="4"/>
  <c r="J153" i="4" s="1"/>
  <c r="I154" i="4"/>
  <c r="I153" i="4" s="1"/>
  <c r="H154" i="4"/>
  <c r="H153" i="4" s="1"/>
  <c r="J151" i="4"/>
  <c r="J150" i="4" s="1"/>
  <c r="I151" i="4"/>
  <c r="I150" i="4" s="1"/>
  <c r="H151" i="4"/>
  <c r="H150" i="4" s="1"/>
  <c r="J148" i="4"/>
  <c r="J147" i="4" s="1"/>
  <c r="I148" i="4"/>
  <c r="I147" i="4" s="1"/>
  <c r="H148" i="4"/>
  <c r="H147" i="4" s="1"/>
  <c r="J145" i="4"/>
  <c r="J144" i="4" s="1"/>
  <c r="I145" i="4"/>
  <c r="I144" i="4" s="1"/>
  <c r="H145" i="4"/>
  <c r="H144" i="4" s="1"/>
  <c r="J142" i="4"/>
  <c r="I142" i="4"/>
  <c r="H142" i="4"/>
  <c r="H141" i="4" s="1"/>
  <c r="J139" i="4"/>
  <c r="J138" i="4" s="1"/>
  <c r="I139" i="4"/>
  <c r="I138" i="4" s="1"/>
  <c r="H139" i="4"/>
  <c r="H138" i="4" s="1"/>
  <c r="J136" i="4"/>
  <c r="J135" i="4" s="1"/>
  <c r="I136" i="4"/>
  <c r="I135" i="4" s="1"/>
  <c r="H136" i="4"/>
  <c r="H135" i="4" s="1"/>
  <c r="J133" i="4"/>
  <c r="J132" i="4" s="1"/>
  <c r="I133" i="4"/>
  <c r="I132" i="4" s="1"/>
  <c r="H133" i="4"/>
  <c r="H132" i="4" s="1"/>
  <c r="J130" i="4"/>
  <c r="J129" i="4" s="1"/>
  <c r="I130" i="4"/>
  <c r="I129" i="4" s="1"/>
  <c r="H130" i="4"/>
  <c r="H129" i="4" s="1"/>
  <c r="J127" i="4"/>
  <c r="J126" i="4" s="1"/>
  <c r="I127" i="4"/>
  <c r="I126" i="4" s="1"/>
  <c r="H127" i="4"/>
  <c r="H126" i="4" s="1"/>
  <c r="J118" i="4"/>
  <c r="J117" i="4" s="1"/>
  <c r="I118" i="4"/>
  <c r="I117" i="4" s="1"/>
  <c r="H118" i="4"/>
  <c r="H117" i="4" s="1"/>
  <c r="J109" i="4"/>
  <c r="J108" i="4" s="1"/>
  <c r="I109" i="4"/>
  <c r="I108" i="4" s="1"/>
  <c r="H109" i="4"/>
  <c r="H108" i="4" s="1"/>
  <c r="J106" i="4"/>
  <c r="J105" i="4" s="1"/>
  <c r="I106" i="4"/>
  <c r="I105" i="4" s="1"/>
  <c r="H106" i="4"/>
  <c r="H105" i="4" s="1"/>
  <c r="J103" i="4"/>
  <c r="J102" i="4" s="1"/>
  <c r="I103" i="4"/>
  <c r="I102" i="4" s="1"/>
  <c r="H103" i="4"/>
  <c r="H102" i="4" s="1"/>
  <c r="J100" i="4"/>
  <c r="I100" i="4"/>
  <c r="H100" i="4"/>
  <c r="H99" i="4" s="1"/>
  <c r="J97" i="4"/>
  <c r="J96" i="4" s="1"/>
  <c r="I97" i="4"/>
  <c r="I96" i="4" s="1"/>
  <c r="H97" i="4"/>
  <c r="H96" i="4" s="1"/>
  <c r="J94" i="4"/>
  <c r="I94" i="4"/>
  <c r="H94" i="4"/>
  <c r="J92" i="4"/>
  <c r="I92" i="4"/>
  <c r="H92" i="4"/>
  <c r="J89" i="4"/>
  <c r="J88" i="4" s="1"/>
  <c r="I89" i="4"/>
  <c r="I88" i="4" s="1"/>
  <c r="H89" i="4"/>
  <c r="H88" i="4" s="1"/>
  <c r="J86" i="4"/>
  <c r="J85" i="4" s="1"/>
  <c r="I86" i="4"/>
  <c r="I85" i="4" s="1"/>
  <c r="H86" i="4"/>
  <c r="H85" i="4" s="1"/>
  <c r="J83" i="4"/>
  <c r="J82" i="4" s="1"/>
  <c r="I83" i="4"/>
  <c r="I82" i="4" s="1"/>
  <c r="H83" i="4"/>
  <c r="H82" i="4" s="1"/>
  <c r="J80" i="4"/>
  <c r="J79" i="4" s="1"/>
  <c r="I80" i="4"/>
  <c r="I79" i="4" s="1"/>
  <c r="H80" i="4"/>
  <c r="H79" i="4" s="1"/>
  <c r="J74" i="4"/>
  <c r="I74" i="4"/>
  <c r="H74" i="4"/>
  <c r="J72" i="4"/>
  <c r="I72" i="4"/>
  <c r="H72" i="4"/>
  <c r="J69" i="4"/>
  <c r="J68" i="4" s="1"/>
  <c r="I69" i="4"/>
  <c r="I68" i="4" s="1"/>
  <c r="H69" i="4"/>
  <c r="H68" i="4" s="1"/>
  <c r="J60" i="4"/>
  <c r="J59" i="4" s="1"/>
  <c r="I60" i="4"/>
  <c r="I59" i="4" s="1"/>
  <c r="H60" i="4"/>
  <c r="H59" i="4" s="1"/>
  <c r="J57" i="4"/>
  <c r="J56" i="4" s="1"/>
  <c r="I57" i="4"/>
  <c r="I56" i="4" s="1"/>
  <c r="H57" i="4"/>
  <c r="H56" i="4" s="1"/>
  <c r="J54" i="4"/>
  <c r="J53" i="4" s="1"/>
  <c r="I54" i="4"/>
  <c r="I53" i="4" s="1"/>
  <c r="H54" i="4"/>
  <c r="H53" i="4" s="1"/>
  <c r="J51" i="4"/>
  <c r="I51" i="4"/>
  <c r="H51" i="4"/>
  <c r="J49" i="4"/>
  <c r="I49" i="4"/>
  <c r="H49" i="4"/>
  <c r="J45" i="4"/>
  <c r="J44" i="4" s="1"/>
  <c r="I45" i="4"/>
  <c r="I44" i="4" s="1"/>
  <c r="H45" i="4"/>
  <c r="H44" i="4" s="1"/>
  <c r="J42" i="4"/>
  <c r="J41" i="4" s="1"/>
  <c r="I42" i="4"/>
  <c r="I41" i="4" s="1"/>
  <c r="H42" i="4"/>
  <c r="H41" i="4" s="1"/>
  <c r="J39" i="4"/>
  <c r="I39" i="4"/>
  <c r="H39" i="4"/>
  <c r="J37" i="4"/>
  <c r="I37" i="4"/>
  <c r="H37" i="4"/>
  <c r="J34" i="4"/>
  <c r="J33" i="4" s="1"/>
  <c r="I34" i="4"/>
  <c r="I33" i="4" s="1"/>
  <c r="H34" i="4"/>
  <c r="H33" i="4" s="1"/>
  <c r="J31" i="4"/>
  <c r="J30" i="4" s="1"/>
  <c r="I31" i="4"/>
  <c r="I30" i="4" s="1"/>
  <c r="H31" i="4"/>
  <c r="H30" i="4" s="1"/>
  <c r="J28" i="4"/>
  <c r="J27" i="4" s="1"/>
  <c r="I28" i="4"/>
  <c r="I27" i="4" s="1"/>
  <c r="H28" i="4"/>
  <c r="H27" i="4" s="1"/>
  <c r="J25" i="4"/>
  <c r="I25" i="4"/>
  <c r="H25" i="4"/>
  <c r="J23" i="4"/>
  <c r="I23" i="4"/>
  <c r="H23" i="4"/>
  <c r="J21" i="4"/>
  <c r="I21" i="4"/>
  <c r="H21" i="4"/>
  <c r="H347" i="4" l="1"/>
  <c r="J36" i="4"/>
  <c r="H226" i="4"/>
  <c r="H195" i="4" s="1"/>
  <c r="H378" i="4"/>
  <c r="H377" i="4" s="1"/>
  <c r="I331" i="4"/>
  <c r="I327" i="4" s="1"/>
  <c r="H48" i="4"/>
  <c r="J91" i="4"/>
  <c r="I71" i="4"/>
  <c r="I99" i="4"/>
  <c r="J99" i="4"/>
  <c r="H71" i="4"/>
  <c r="H331" i="4"/>
  <c r="H327" i="4" s="1"/>
  <c r="H20" i="4"/>
  <c r="I91" i="4"/>
  <c r="J48" i="4"/>
  <c r="H296" i="4"/>
  <c r="I296" i="4"/>
  <c r="I289" i="4" s="1"/>
  <c r="I288" i="4" s="1"/>
  <c r="I378" i="4"/>
  <c r="I377" i="4" s="1"/>
  <c r="J378" i="4"/>
  <c r="J377" i="4" s="1"/>
  <c r="J347" i="4"/>
  <c r="J331" i="4"/>
  <c r="J327" i="4" s="1"/>
  <c r="J309" i="4"/>
  <c r="J308" i="4" s="1"/>
  <c r="J307" i="4" s="1"/>
  <c r="I309" i="4"/>
  <c r="I308" i="4" s="1"/>
  <c r="I307" i="4" s="1"/>
  <c r="J296" i="4"/>
  <c r="J289" i="4" s="1"/>
  <c r="J288" i="4" s="1"/>
  <c r="I262" i="4"/>
  <c r="J262" i="4"/>
  <c r="J226" i="4"/>
  <c r="J195" i="4" s="1"/>
  <c r="I226" i="4"/>
  <c r="I195" i="4" s="1"/>
  <c r="I174" i="4"/>
  <c r="H91" i="4"/>
  <c r="I48" i="4"/>
  <c r="H36" i="4"/>
  <c r="I36" i="4"/>
  <c r="I20" i="4"/>
  <c r="J71" i="4"/>
  <c r="J174" i="4"/>
  <c r="H309" i="4"/>
  <c r="H308" i="4" s="1"/>
  <c r="H307" i="4" s="1"/>
  <c r="I347" i="4"/>
  <c r="J20" i="4"/>
  <c r="H174" i="4"/>
  <c r="H262" i="4"/>
  <c r="I326" i="4" l="1"/>
  <c r="J326" i="4"/>
  <c r="H19" i="4"/>
  <c r="H18" i="4" s="1"/>
  <c r="I194" i="4"/>
  <c r="J194" i="4"/>
  <c r="H194" i="4"/>
  <c r="H289" i="4"/>
  <c r="H288" i="4" s="1"/>
  <c r="J19" i="4"/>
  <c r="J18" i="4" s="1"/>
  <c r="I19" i="4"/>
  <c r="I18" i="4" s="1"/>
  <c r="I389" i="4" l="1"/>
  <c r="J389" i="4"/>
  <c r="H359" i="4"/>
  <c r="H326" i="4" s="1"/>
  <c r="H389" i="4" s="1"/>
</calcChain>
</file>

<file path=xl/sharedStrings.xml><?xml version="1.0" encoding="utf-8"?>
<sst xmlns="http://schemas.openxmlformats.org/spreadsheetml/2006/main" count="6724" uniqueCount="926">
  <si>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</si>
  <si>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</si>
  <si>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</si>
  <si>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</si>
  <si>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</si>
  <si>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</si>
  <si>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</si>
  <si>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</si>
  <si>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2020 год</t>
  </si>
  <si>
    <t>2021 год</t>
  </si>
  <si>
    <t>2022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</si>
  <si>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</si>
  <si>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</si>
  <si>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</si>
  <si>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</si>
  <si>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</si>
  <si>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</si>
  <si>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</si>
  <si>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</si>
  <si>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</si>
  <si>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Погарский районный Совет народных депутатов</t>
  </si>
  <si>
    <t>002</t>
  </si>
  <si>
    <t>02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</si>
  <si>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</si>
  <si>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</si>
  <si>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</si>
  <si>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</si>
  <si>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</si>
  <si>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</si>
  <si>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</si>
  <si>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</si>
  <si>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</si>
  <si>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</si>
  <si>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</si>
  <si>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</si>
  <si>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обязательных платежей</t>
  </si>
  <si>
    <t>Иные бюджетные ассигнования</t>
  </si>
  <si>
    <t>800</t>
  </si>
  <si>
    <t>Уплата налогов, сборов и иных платежей</t>
  </si>
  <si>
    <t>850</t>
  </si>
  <si>
    <t>Управление образования администрации Погарского района</t>
  </si>
  <si>
    <t>003</t>
  </si>
  <si>
    <t>07</t>
  </si>
  <si>
    <t>Дошкольное образование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</si>
  <si>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</si>
  <si>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</si>
  <si>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</si>
  <si>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</si>
  <si>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Дошкольные образовательные организации</t>
  </si>
  <si>
    <t>Организации дополнительного образования</t>
  </si>
  <si>
    <t>Общее образование</t>
  </si>
  <si>
    <t>Общеобразовательные организации</t>
  </si>
  <si>
    <t>Дополнительное образование детей</t>
  </si>
  <si>
    <t>Мероприятия по проведению оздоровительной кампании детей</t>
  </si>
  <si>
    <t>Учреждения психолого-медико-социального сопровождения</t>
  </si>
  <si>
    <t>Учреждения, обеспечивающие деятельность органов местного самоуправления и муниципальных учреждений</t>
  </si>
  <si>
    <t>Расходы на выплаты персоналу казенных учреждений</t>
  </si>
  <si>
    <t>110</t>
  </si>
  <si>
    <t>Мероприятия в сфере пожарной безопасности</t>
  </si>
  <si>
    <t>Противодействие злоупотреблению наркотиками и их незаконному обороту</t>
  </si>
  <si>
    <t>Повышение безопасности дорожного движения</t>
  </si>
  <si>
    <t>Организация и проведение олимпиад, выставок, конкурсов, конференций и других общественных мероприятий</t>
  </si>
  <si>
    <t>Организация временного трудоустройства несовершеннолетних граждан в возрасте от 14 до 18 лет</t>
  </si>
  <si>
    <t>10</t>
  </si>
  <si>
    <t>04</t>
  </si>
  <si>
    <t>Компенсация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</si>
  <si>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</si>
  <si>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</si>
  <si>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</si>
  <si>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</si>
  <si>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Комитет по управлению муниципальным имуществом администрации Погарского района</t>
  </si>
  <si>
    <t>006</t>
  </si>
  <si>
    <t>Оценка имущества, признание прав и регулирование отношений муниципальной собственности</t>
  </si>
  <si>
    <t>Мероприятия по землеустройству и землепользованию</t>
  </si>
  <si>
    <t>Эксплуатация и содержание имущества, находящегося в муниципальной собственности, арендованного недвижимого имущества</t>
  </si>
  <si>
    <t>Финансовое управление администрации Погарского района</t>
  </si>
  <si>
    <t>009</t>
  </si>
  <si>
    <t>06</t>
  </si>
  <si>
    <t>Резервный фонд местной администрации</t>
  </si>
  <si>
    <t>Резервные средства</t>
  </si>
  <si>
    <t>870</t>
  </si>
  <si>
    <t>Условно утвержденные расходы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</si>
  <si>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 обеспеченности за счет средств областного бюджета</t>
  </si>
  <si>
    <t>Межбюджетные трансферты</t>
  </si>
  <si>
    <t>500</t>
  </si>
  <si>
    <t>Дотации</t>
  </si>
  <si>
    <t>510</t>
  </si>
  <si>
    <t>Поддержка мер по обеспечению сбалансированности бюджетов поселений</t>
  </si>
  <si>
    <t>Администрация Погарского района Брянской области</t>
  </si>
  <si>
    <t>916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</si>
  <si>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</si>
  <si>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</si>
  <si>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05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</si>
  <si>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</si>
  <si>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</si>
  <si>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</t>
  </si>
  <si>
    <t>530</t>
  </si>
  <si>
    <t>Многофункциональные центры предоставления государственных и муниципальных услуг</t>
  </si>
  <si>
    <t>Членские взносы некоммерческим организациям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</si>
  <si>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</si>
  <si>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Единые дежурно-диспетчерские службы</t>
  </si>
  <si>
    <t>Совершенствование системы профилактики правонарушений и усиление борьбы с преступностью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</si>
  <si>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</si>
  <si>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</si>
  <si>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</si>
  <si>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</si>
  <si>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</si>
  <si>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Дорожное хозяйство (дорожные фонды)</t>
  </si>
  <si>
    <t>Обеспечение сохранности автомобильных дорог местного значения и условий безопасного движения по ним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</si>
  <si>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</si>
  <si>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Иные межбюджетные трансферты</t>
  </si>
  <si>
    <t>540</t>
  </si>
  <si>
    <t>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</si>
  <si>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</si>
  <si>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Строительство и реконструкция (модернизация) объектов питьевого водоснабжения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</si>
  <si>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</si>
  <si>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</si>
  <si>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</si>
  <si>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</si>
  <si>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Охрана окружающей среды</t>
  </si>
  <si>
    <t>Другие вопросы в области охраны окружающей среды</t>
  </si>
  <si>
    <t>Библиотеки</t>
  </si>
  <si>
    <t>Музеи и постоянные выставки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</si>
  <si>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</si>
  <si>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</si>
  <si>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</si>
  <si>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</si>
  <si>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Мероприятия по работе с семьей, детьми и молодежью</t>
  </si>
  <si>
    <t>Мероприятия по развитию культуры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</si>
  <si>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</si>
  <si>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Выплата муниципальных пенсий (доплат к государственным пенсиям)</t>
  </si>
  <si>
    <t>Обеспечение сохранности жилых помещений, закрепленных за детьми-сиротами и детьми, оставшимися без попечения родителей</t>
  </si>
  <si>
    <t>Оказание поддержки социально ориентированным некоммерческим организациям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</si>
  <si>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</t>
  </si>
  <si>
    <t>Публичные нормативные социальные выплаты гражданам</t>
  </si>
  <si>
    <t>310</t>
  </si>
  <si>
    <t>Выплата единовременного пособия при всех формах устройства детей, лишенных родительского попечения, в семью</t>
  </si>
  <si>
    <t>Мероприятия по обеспечению жильем молодых семей</t>
  </si>
  <si>
    <t>Обеспечение 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</si>
  <si>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Профилактика безнадзорности и правонарушений несовершеннолетних</t>
  </si>
  <si>
    <t>Мероприятия по поддержке детей-сирот</t>
  </si>
  <si>
    <t>Спортивно-оздоровительные комплексы и центры</t>
  </si>
  <si>
    <t>Субсидии автономным учреждениям</t>
  </si>
  <si>
    <t>620</t>
  </si>
  <si>
    <t>Мероприятия по развитию физической культуры и спорта</t>
  </si>
  <si>
    <t>Контрольно-счётная палата Погарского района</t>
  </si>
  <si>
    <t>917</t>
  </si>
  <si>
    <t>Обеспечение деятельности руководителя контрольно-счетного органа муниципального образования и его заместителей</t>
  </si>
  <si>
    <t>ИТОГО:</t>
  </si>
  <si>
    <t>Совета народных депутатов</t>
  </si>
  <si>
    <t>к решению Погарского районного</t>
  </si>
  <si>
    <t>Брянской области на 2020 год</t>
  </si>
  <si>
    <t>О бюджете Погарского муниципального района</t>
  </si>
  <si>
    <t xml:space="preserve">и на плановый период 2021 и 2022 годов </t>
  </si>
  <si>
    <t>Замена оконных блоков муниципальных образовательных организаций Брянской области</t>
  </si>
  <si>
    <t>Капитальный ремонт кровель муниципальных образовательных организаций Брянской области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</si>
  <si>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</si>
  <si>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Мероприятия в сфере коммунального хозяйства</t>
  </si>
  <si>
    <t>от 06.12.2019г. №6-41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</si>
  <si>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</si>
  <si>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</si>
  <si>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</si>
  <si>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(муниципальным программам и непрограммным направлениям деятельности),</t>
  </si>
  <si>
    <t>группам и подгруппам видов расходов на 2020 год и плановый период 2021 и 2022 годов</t>
  </si>
  <si>
    <t>РзПр</t>
  </si>
  <si>
    <t>Сумма на 2020 год</t>
  </si>
  <si>
    <t>Сумма на 2021 год</t>
  </si>
  <si>
    <t>Сумма на 2022 год</t>
  </si>
  <si>
    <t>0100</t>
  </si>
  <si>
    <t>0103</t>
  </si>
  <si>
    <t>1500080040</t>
  </si>
  <si>
    <t>0104</t>
  </si>
  <si>
    <t>0200080040</t>
  </si>
  <si>
    <t>НАЦИОНАЛЬНАЯ ЭКОНОМИКА</t>
  </si>
  <si>
    <t>0400</t>
  </si>
  <si>
    <t>0409</t>
  </si>
  <si>
    <t>0200081610</t>
  </si>
  <si>
    <t>0200083740</t>
  </si>
  <si>
    <t>ОХРАНА ОКРУЖАЮЩЕЙ СРЕДЫ</t>
  </si>
  <si>
    <t>0600</t>
  </si>
  <si>
    <t>0605</t>
  </si>
  <si>
    <t>ОБРАЗОВАНИЕ</t>
  </si>
  <si>
    <t>0700</t>
  </si>
  <si>
    <t>0701</t>
  </si>
  <si>
    <t>0300080300</t>
  </si>
  <si>
    <t>0702</t>
  </si>
  <si>
    <t>0300080310</t>
  </si>
  <si>
    <t>03000S4850</t>
  </si>
  <si>
    <t>0703</t>
  </si>
  <si>
    <t>0300080320</t>
  </si>
  <si>
    <t>и на плановый период 2021 и 2022 годов</t>
  </si>
  <si>
    <t>МП</t>
  </si>
  <si>
    <t>ППМП</t>
  </si>
  <si>
    <t>ОМ</t>
  </si>
  <si>
    <t>НР</t>
  </si>
  <si>
    <t>Реализация полномочий органов местного самоуправления Погарского района</t>
  </si>
  <si>
    <t>0</t>
  </si>
  <si>
    <t>00</t>
  </si>
  <si>
    <t>12020</t>
  </si>
  <si>
    <t>12510</t>
  </si>
  <si>
    <t>14210</t>
  </si>
  <si>
    <t>16710</t>
  </si>
  <si>
    <t>16721</t>
  </si>
  <si>
    <t>16722</t>
  </si>
  <si>
    <t>16723</t>
  </si>
  <si>
    <t>17900</t>
  </si>
  <si>
    <t>51180</t>
  </si>
  <si>
    <t>51200</t>
  </si>
  <si>
    <t>52600</t>
  </si>
  <si>
    <t>80020</t>
  </si>
  <si>
    <t>80040</t>
  </si>
  <si>
    <t>80450</t>
  </si>
  <si>
    <t>80460</t>
  </si>
  <si>
    <t>80480</t>
  </si>
  <si>
    <t>80600</t>
  </si>
  <si>
    <t>80700</t>
  </si>
  <si>
    <t>80710</t>
  </si>
  <si>
    <t>80910</t>
  </si>
  <si>
    <t>81410</t>
  </si>
  <si>
    <t>81610</t>
  </si>
  <si>
    <t>81630</t>
  </si>
  <si>
    <t>82450</t>
  </si>
  <si>
    <t>82540</t>
  </si>
  <si>
    <t>83360</t>
  </si>
  <si>
    <t>83710</t>
  </si>
  <si>
    <t>83740</t>
  </si>
  <si>
    <t>84260</t>
  </si>
  <si>
    <t>84270</t>
  </si>
  <si>
    <t>L4670</t>
  </si>
  <si>
    <t>L4970</t>
  </si>
  <si>
    <t>R0820</t>
  </si>
  <si>
    <t>S2800</t>
  </si>
  <si>
    <t>Финансовое обеспечение мероприятий районного значения</t>
  </si>
  <si>
    <t>81120</t>
  </si>
  <si>
    <t>81130</t>
  </si>
  <si>
    <t>81180</t>
  </si>
  <si>
    <t>82360</t>
  </si>
  <si>
    <t>82490</t>
  </si>
  <si>
    <t>Региональный проект "Чистая вода"</t>
  </si>
  <si>
    <t>G5</t>
  </si>
  <si>
    <t>52430</t>
  </si>
  <si>
    <t>Развитие образования Погарского района</t>
  </si>
  <si>
    <t>14780</t>
  </si>
  <si>
    <t>80300</t>
  </si>
  <si>
    <t>80310</t>
  </si>
  <si>
    <t>80320</t>
  </si>
  <si>
    <t>80340</t>
  </si>
  <si>
    <t>80720</t>
  </si>
  <si>
    <t>S4790</t>
  </si>
  <si>
    <t>S4850</t>
  </si>
  <si>
    <t>S4860</t>
  </si>
  <si>
    <t>81140</t>
  </si>
  <si>
    <t>81150</t>
  </si>
  <si>
    <t>81660</t>
  </si>
  <si>
    <t>82340</t>
  </si>
  <si>
    <t>82370</t>
  </si>
  <si>
    <t>Развитие и сохранение культурного наследия Погарского района</t>
  </si>
  <si>
    <t>82400</t>
  </si>
  <si>
    <t>Развитие физической культуры и спорта в Погарском районе</t>
  </si>
  <si>
    <t>82300</t>
  </si>
  <si>
    <t>Управление муниципальными финансами Погарского района</t>
  </si>
  <si>
    <t>15840</t>
  </si>
  <si>
    <t>83020</t>
  </si>
  <si>
    <t>Обеспечение деятельности Комитета по управлению муниципальным имуществом администрации Погарского района</t>
  </si>
  <si>
    <t>80900</t>
  </si>
  <si>
    <t>80930</t>
  </si>
  <si>
    <t>Непрограммная деятельность</t>
  </si>
  <si>
    <t>80010</t>
  </si>
  <si>
    <t>15</t>
  </si>
  <si>
    <t>80080</t>
  </si>
  <si>
    <t>83030</t>
  </si>
  <si>
    <t>80050</t>
  </si>
  <si>
    <t>Изменения распределения расходов районного бюджета по целевым статьям (муниципальным программам и непрограммным направлениям деятельности), группам и подгруппам видов расходов на 2020 год и на плановый период 2021 и 2022 годов</t>
  </si>
  <si>
    <t>Приложение 4</t>
  </si>
  <si>
    <t>Организация и содержание мест захоронения твердых бытовых отходов</t>
  </si>
  <si>
    <t>Культура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</si>
  <si>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</si>
  <si>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0800</t>
  </si>
  <si>
    <t>0801</t>
  </si>
  <si>
    <t>КУЛЬТУРА, КИНЕМАТОГРАФИЯ</t>
  </si>
  <si>
    <t>S4240</t>
  </si>
  <si>
    <t xml:space="preserve">О внесении изменений 
в решение Погарского районного Совета народных депутатов от 06.12.2019 №6-41 О бюджете Погарского муниципального района Брянской области на 2020 год и на плановый период 2021 и 2022 годов
</t>
  </si>
  <si>
    <t>Изменения распределения бюджетных ассигнований по ведомственной структуре расходов районного бюджета на 2020 год и на плановый период 2021 и 2022 годов</t>
  </si>
  <si>
    <t xml:space="preserve">Изменение распределения бюджетных ассигнований по разделам, подразделам, целевым статьям </t>
  </si>
  <si>
    <t>Прогнозируемые доходы  районного бюджета на 2020 год и на плановый период 2021 и 2022 годов</t>
  </si>
  <si>
    <t>(в  рублях)</t>
  </si>
  <si>
    <t>Код бюджетной классификации Российской Федерации</t>
  </si>
  <si>
    <t>Наименование доходов</t>
  </si>
  <si>
    <t>1 00 00000 00 0000 000</t>
  </si>
  <si>
    <t>НАЛОГОВЫЕ И НЕНАЛОГОВЫЕ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</si>
  <si>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</si>
  <si>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</si>
  <si>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</si>
  <si>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</si>
  <si>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</si>
  <si>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</si>
  <si>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1 01 01000 00 0000 110</t>
  </si>
  <si>
    <t>1 01 01010 00 0000 110</t>
  </si>
  <si>
    <t>1 01 01012 02 0000 110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</si>
  <si>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</si>
  <si>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</si>
  <si>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</si>
  <si>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</si>
  <si>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</si>
  <si>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</si>
  <si>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</si>
  <si>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 РЕАЛИЗУЕМЫЕ НА ТЕРРИТОРИИ РОССИЙСКОЙ ФЕДЕРАЦИИ</t>
  </si>
  <si>
    <t>1 03 02000 01 0000 000</t>
  </si>
  <si>
    <t>Акцизы по подакцизным товаоам (продукции), производимые на территории Российской Федерации</t>
  </si>
  <si>
    <t>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</si>
  <si>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</si>
  <si>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</si>
  <si>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</si>
  <si>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</si>
  <si>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</si>
  <si>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</si>
  <si>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</si>
  <si>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</si>
  <si>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</si>
  <si>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</si>
  <si>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</si>
  <si>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</si>
  <si>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</si>
  <si>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</si>
  <si>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</si>
  <si>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</si>
  <si>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</si>
  <si>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</si>
  <si>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</si>
  <si>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</si>
  <si>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</si>
  <si>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</si>
  <si>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</si>
  <si>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</si>
  <si>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налогобложения</t>
  </si>
  <si>
    <t>1 05 04020 02 0000 110</t>
  </si>
  <si>
    <t>Налог, взимаемый в связи с применением патентной системы налогобложения, зачисляемый в бюджеты муниципальных районов</t>
  </si>
  <si>
    <t>1 03 02000 01 0000 110</t>
  </si>
  <si>
    <t>1 03 02120 01 0000 110</t>
  </si>
  <si>
    <t>1 08 00000 00 0000 000</t>
  </si>
  <si>
    <t>ГОСУДАРСТВЕННАЯ ПОШЛИНА</t>
  </si>
  <si>
    <t>1 03 02150 01 0000 110</t>
  </si>
  <si>
    <t>1 08 03000 01 0000 110</t>
  </si>
  <si>
    <t xml:space="preserve">Государственная пошлина по делам, рассматриваеммым в судах общей юрисдикции, мировыми судьями </t>
  </si>
  <si>
    <t>1 03 02160 01 0000 110</t>
  </si>
  <si>
    <t>1 08 03010 01 0000 110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</si>
  <si>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</si>
  <si>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1 06 00000 00 0000 000</t>
  </si>
  <si>
    <t>1 06 02000 02 0000 110</t>
  </si>
  <si>
    <t>1 06 02020 02 0000 110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</si>
  <si>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</si>
  <si>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</si>
  <si>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</si>
  <si>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</si>
  <si>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1 06 04000 02 0000 110</t>
  </si>
  <si>
    <t>1 06 04011 02 0000 110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</si>
  <si>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</si>
  <si>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</si>
  <si>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</si>
  <si>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</si>
  <si>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1 07 00000 00 0000 000</t>
  </si>
  <si>
    <t>1 07 01000 01 0000 110</t>
  </si>
  <si>
    <t>1 07 01020 01 0000 110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</si>
  <si>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</si>
  <si>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</si>
  <si>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1 07 01030 01 0000 110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</si>
  <si>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</si>
  <si>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</si>
  <si>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</si>
  <si>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</si>
  <si>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</si>
  <si>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</si>
  <si>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1 11 05035 05 0000 120</t>
  </si>
  <si>
    <t>Доходы от сдачи в аренду имущества, находящегося в оператвном управлении органов 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</si>
  <si>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1 11 07000 00 0000 120</t>
  </si>
  <si>
    <t xml:space="preserve">Платежи от государственных и муниципальных унитарных предприятий
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</si>
  <si>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</si>
  <si>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</si>
  <si>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</si>
  <si>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</si>
  <si>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1 08 07080 01 0000 110</t>
  </si>
  <si>
    <t>1 08 07082 01 0000 110</t>
  </si>
  <si>
    <t>1 12 00000 00 0000 000</t>
  </si>
  <si>
    <t>ПЛАТЕЖИ ПРИ ПОЛЬЗОВАНИИ ПРИРОДНЫМИ РЕСУРСАМИ</t>
  </si>
  <si>
    <t>1 08 07110 01 0000 110</t>
  </si>
  <si>
    <t>1 12 01000 01 0000 120</t>
  </si>
  <si>
    <t xml:space="preserve">Плата за негативное воздействие на окружающую среду 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</si>
  <si>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</si>
  <si>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</si>
  <si>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</si>
  <si>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</si>
  <si>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</si>
  <si>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</si>
  <si>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</si>
  <si>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 xml:space="preserve">Плата за размещение отходов производства </t>
  </si>
  <si>
    <t>1 14 00000 00 0000 000</t>
  </si>
  <si>
    <t>ДОХОДЫ ОТ ПРОДАЖИ МАТЕРИАЛЬНЫХ И НЕМАТЕРИАЛЬНЫХ АКТИВОВ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</si>
  <si>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</si>
  <si>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</si>
  <si>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</si>
  <si>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</si>
  <si>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</si>
  <si>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</si>
  <si>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</si>
  <si>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</si>
  <si>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</si>
  <si>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</si>
  <si>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1 16 00000 00 0000 000</t>
  </si>
  <si>
    <t>ШТРАФЫ, САНКЦИИ, ВОЗМЕЩЕНИЕ УЩЕРБА</t>
  </si>
  <si>
    <t>1 09 00000 00 0000 000</t>
  </si>
  <si>
    <t>1 09 03000 00 0000 110</t>
  </si>
  <si>
    <t>1 09 03020 00 0000 110</t>
  </si>
  <si>
    <t>1 09 03023 01 0000 110</t>
  </si>
  <si>
    <t>1 16 01000 01 0000 140</t>
  </si>
  <si>
    <t xml:space="preserve">Административные штрафы, установленные Кодексом Российской Федерации об административных правонарушениях
</t>
  </si>
  <si>
    <t>1 09 03025 01 0000 110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</si>
  <si>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</si>
  <si>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</si>
  <si>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</si>
  <si>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</si>
  <si>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</si>
  <si>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</si>
  <si>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</si>
  <si>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</si>
  <si>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1 16 01173 01 0000 140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</si>
  <si>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</si>
  <si>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</si>
  <si>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</si>
  <si>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</si>
  <si>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</si>
  <si>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</si>
  <si>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</si>
  <si>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</si>
  <si>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</si>
  <si>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 бюджетной обеспеченности</t>
  </si>
  <si>
    <t>2 02 01000 00 0000 151</t>
  </si>
  <si>
    <t>2 02 01001 00 0000 151</t>
  </si>
  <si>
    <t>2 02 15001 05 0000 150</t>
  </si>
  <si>
    <t>Дотации бюджетам муниципальных районов на выравнивание  бюджетной обеспеченности</t>
  </si>
  <si>
    <t>2 02 15002 00 0000 150</t>
  </si>
  <si>
    <t>Дотации бюджетам на поддержку мер по обеспечению сбалансированности бюджетов</t>
  </si>
  <si>
    <t>2 02 01003 00 0000 151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</si>
  <si>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</si>
  <si>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</si>
  <si>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</si>
  <si>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</si>
  <si>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2 02 2007705 0000 150</t>
  </si>
  <si>
    <t>Субсидии бюджетам муниципальных районов на охрану окружающей среды в рамках государственной программы "Охрана окружающей среды ,воспроизводство и использование природных ресурсов Брянской области"</t>
  </si>
  <si>
    <t>2 02 25243 05 0000 150</t>
  </si>
  <si>
    <t>Субсидия бюджетам муниципальных образований на строительство и реконструкцию (модернизацию) объектов питьевого водоснабжения в рамках регионального проекта "Чистая вода" государственной программы "Развитие топливно-энергетического комплекса и жилищно-коммунального хозяйства Брянской области"</t>
  </si>
  <si>
    <t>2 02 25467 05 0000 150</t>
  </si>
  <si>
    <t>2 02 25497 05 0000 150</t>
  </si>
  <si>
    <t>Субсидии бюджетам муниципальных районов на реализацию мероприятий по обеспечению жильем  молодых семей в рамках подпрограммы "Обеспечение жильем молодых семей в Брянской области"и государственной программы "Социальная и демографическая политика Брянской области"</t>
  </si>
  <si>
    <t>2 02 29999 05 0000 150</t>
  </si>
  <si>
    <t>Прочие субсидии</t>
  </si>
  <si>
    <t>Субсидии бюджетам муниципальных районов  на реализацию мероприятий по проведению оздоровительной кампании детей в рамках государственной программы "Развитие образования и науки Брянской области"</t>
  </si>
  <si>
    <t>Субсидии бюджетам муниципальных районов на капитальный ремонт кровель муниципальных образовательных организаций в рамках государственной программы "Развитие образования и науки Брянской области" в сфере образования</t>
  </si>
  <si>
    <t>Субсидия бюджетам муниципальных образований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</si>
  <si>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>Субсидия бюджетам муниципальных образований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</si>
  <si>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2 02 30000 00 0000 150</t>
  </si>
  <si>
    <t>Субвенции бюджетам бюджетной системы Российской Федерации</t>
  </si>
  <si>
    <t>2 02 35120 00 0000 150</t>
  </si>
  <si>
    <t>Субвенция  бюджетам  на составление (изменение) списков  кандидатов  в  присяжные  заседатели  федеральных  судов  общей юридикции  в  Российской  Федерации</t>
  </si>
  <si>
    <t>Субвенция  бюджетам  муниципальных  образований  на составление (изменение) списков  кандидатов  в  присяжные  заседатели  федеральных  судов  общей юридикции  в  Российской  Федерации</t>
  </si>
  <si>
    <t>2 02 02000 00 0000 151</t>
  </si>
  <si>
    <t>2 02 02002 00 0000 151</t>
  </si>
  <si>
    <t>2 02 03024 00 0000 151</t>
  </si>
  <si>
    <t>Субвенция на обеспечение сохранности  жилых  помещений, закрепленных  за  детьми -сиротами  и детьми, оставшимися без попечения родителей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</si>
  <si>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</si>
  <si>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</si>
  <si>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2 02 02004 00 0000 151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</si>
  <si>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</si>
  <si>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</si>
  <si>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2 02 03021 00 0000 151</t>
  </si>
  <si>
    <t>Субвенции бюджетам  муниципальных образований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</si>
  <si>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2 02 02005 00 0000 151</t>
  </si>
  <si>
    <t>2 02 03021 05 0000 151</t>
  </si>
  <si>
    <t>Субвенции бюджетам  муниципальных районов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</si>
  <si>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</si>
  <si>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</si>
  <si>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2 02 02006 00 0000 151</t>
  </si>
  <si>
    <t>2 02 30024 05 0000 150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</si>
  <si>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</si>
  <si>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2 02 03024 05 0000 151</t>
  </si>
  <si>
    <t>2 02 02007 00 0000 151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</si>
  <si>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</si>
  <si>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</si>
  <si>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2 02 02010 00 0000 151</t>
  </si>
  <si>
    <t>2 02 02013 00 0000 151</t>
  </si>
  <si>
    <t>2 02 30024 05 0000 151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</si>
  <si>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</si>
  <si>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</si>
  <si>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</si>
  <si>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муниципальных районов на организацию и  осуществление  деятельности по  опеке и попечительству , выплату ежемесячных денежных  средств на  содержание и проезд ребенка, переданного  на  воспитание в семью  опекуна(попечителя), приемную  семью,  вознаграждения  приемным родителям</t>
  </si>
  <si>
    <t>Субвенции бюджетам муниципальных районов на  осуществление  отдельных  государственных  полномочий  Брянской  области  по  организации  проведения   на  территории  Брянской  области  мероприятий  по  предупреждению и  ликвидации  болезней  животных, их  лечению,защите  населения  от  болезней  общих  для  человека  и  животных, в части  оборудования  и  содержания   скотомогильников (биотермических  ям ) и в  части  организации  отлова и  содержание   безнадзорных  животных  на  территории Брянской  области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</si>
  <si>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</si>
  <si>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</si>
  <si>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</si>
  <si>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</si>
  <si>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</si>
  <si>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</si>
  <si>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</si>
  <si>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</si>
  <si>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</si>
  <si>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</si>
  <si>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</si>
  <si>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</si>
  <si>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</si>
  <si>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</si>
  <si>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</si>
  <si>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2 02 03999 05 0000 151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</si>
  <si>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</si>
  <si>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БЕЗВОЗМЕЗДНЫЕ ПОСТУПЛЕНИЯ В БЮДЖЕТЫ ПОСЕЛЕНИЙ</t>
  </si>
  <si>
    <t>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</si>
  <si>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2 02 02030 02 0000 151</t>
  </si>
  <si>
    <t>2 02 02038 00 0000 151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</si>
  <si>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</si>
  <si>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</si>
  <si>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</si>
  <si>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</si>
  <si>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РФ</t>
  </si>
  <si>
    <t>2 02 02040 00 0000 151</t>
  </si>
  <si>
    <t>2 02 02048 00 0000 151</t>
  </si>
  <si>
    <t>Субвенции бюджетам муниципальных районов на поддержку мер по обеспечению сбалансированности бюджетов поселений</t>
  </si>
  <si>
    <t>Субвенции бюджетам муниципальных районов  для предоставления субсидий бюджетам поселений  по финансированию разовой материальной помощи к отпуску работникам  учреждений культуры, физической культуры и спорта</t>
  </si>
  <si>
    <t>2 02 04000 00 0000 151</t>
  </si>
  <si>
    <t>2 02 04005 00 0000 151</t>
  </si>
  <si>
    <t>2 02 04006 02 0000 151</t>
  </si>
  <si>
    <t>Субвенции бюджетам муниципальных районов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</si>
  <si>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</si>
  <si>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</si>
  <si>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</si>
  <si>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</si>
  <si>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</t>
  </si>
  <si>
    <t>Субсидия бюджетам муниципальных районов  (городских округов) на приведение в соответствии с брендбуком "Точки роста" помещений муниципальных общеобразовательных организаций в рамках государственной программы "Развитие образования и науки Брянской области"</t>
  </si>
  <si>
    <t>Субсидия бюджетам муниципальных районов  (городских округов)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</si>
  <si>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Субсидия бюджетам муниципальных районов (городских округов) в рамках государственной программы "Развитие культуры и туризма в Брянской области" (кроме субсидий на софинансирование объектов капитальных вложений, субсидий на поддержку отрасли культуры, субсидий на обеспечение развития и укрепление материально-технической базы домов культуры в населенных пунктах с числом жителей до 50 тыс.человек)</t>
  </si>
  <si>
    <t>2 02 25519 05 0000 150</t>
  </si>
  <si>
    <t>Субсидии бюджетам муниципальных районов на поддержку отрасли культуры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</si>
  <si>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</si>
  <si>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</si>
  <si>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</si>
  <si>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15 0 00 80010</t>
  </si>
  <si>
    <t>15 0 00 80040</t>
  </si>
  <si>
    <t>15 0 00 83360</t>
  </si>
  <si>
    <t>Образование</t>
  </si>
  <si>
    <t>03 0 00 14722</t>
  </si>
  <si>
    <t>03 0 00 80300</t>
  </si>
  <si>
    <t>03 0 00 S4860</t>
  </si>
  <si>
    <t>03 0 00 14721</t>
  </si>
  <si>
    <t>03 0 00 80310</t>
  </si>
  <si>
    <t>03 0 00 S4850</t>
  </si>
  <si>
    <t>03 0 00 80320</t>
  </si>
  <si>
    <t>Молодежная политика</t>
  </si>
  <si>
    <t>03 0 00 S4790</t>
  </si>
  <si>
    <t>Другие вопросы в области образования</t>
  </si>
  <si>
    <t>09</t>
  </si>
  <si>
    <t>03 0 00 14723</t>
  </si>
  <si>
    <t>03 0 00 80040</t>
  </si>
  <si>
    <t>03 0 00 80340</t>
  </si>
  <si>
    <t>03 0 00 80720</t>
  </si>
  <si>
    <t>03 0 00 83360</t>
  </si>
  <si>
    <t>03 0 11 81140</t>
  </si>
  <si>
    <t>03 0 11 81150</t>
  </si>
  <si>
    <t>03 0 11 81660</t>
  </si>
  <si>
    <t>03 0 11 82340</t>
  </si>
  <si>
    <t>03 0 11 82370</t>
  </si>
  <si>
    <t>Социальная политика</t>
  </si>
  <si>
    <t>Охрана семьи и детства</t>
  </si>
  <si>
    <t>03 0 00 14780</t>
  </si>
  <si>
    <t>Другие общегосударственные вопросы</t>
  </si>
  <si>
    <t>13</t>
  </si>
  <si>
    <t>07 0 00 80040</t>
  </si>
  <si>
    <t>07 0 00 83360</t>
  </si>
  <si>
    <t>Национальная экономика</t>
  </si>
  <si>
    <t>Другие вопросы в области национальной экономики</t>
  </si>
  <si>
    <t>12</t>
  </si>
  <si>
    <t>07 0 00 80900</t>
  </si>
  <si>
    <t>07 0 00 80910</t>
  </si>
  <si>
    <t>07 0 00 80930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</si>
  <si>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</si>
  <si>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06 0 00 80040</t>
  </si>
  <si>
    <t>06 0 00 83360</t>
  </si>
  <si>
    <t>Резервные фонды</t>
  </si>
  <si>
    <t>11</t>
  </si>
  <si>
    <t>15 0 00 83030</t>
  </si>
  <si>
    <t>15 0 00 80080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</si>
  <si>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</si>
  <si>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</si>
  <si>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</si>
  <si>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06 0 00 15840</t>
  </si>
  <si>
    <t>Иные дотации</t>
  </si>
  <si>
    <t>06 0 00 83020</t>
  </si>
  <si>
    <t>02 0 00 80020</t>
  </si>
  <si>
    <t>02 0 00 80040</t>
  </si>
  <si>
    <t>02 0 00 83360</t>
  </si>
  <si>
    <t>Судебная система</t>
  </si>
  <si>
    <t>02 0 00 51200</t>
  </si>
  <si>
    <t>02 0 00 12020</t>
  </si>
  <si>
    <t>02 0 00 80710</t>
  </si>
  <si>
    <t>02 0 00 81410</t>
  </si>
  <si>
    <t>Национальная оборона</t>
  </si>
  <si>
    <t>Мобилизационная и вневойсковая подготовка</t>
  </si>
  <si>
    <t>02 0 00 51180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</si>
  <si>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</si>
  <si>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</si>
  <si>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02 0 00 80700</t>
  </si>
  <si>
    <t>Другие вопросы в области национальной безопасности и правоохранительной деятельности</t>
  </si>
  <si>
    <t>02 0 11 81130</t>
  </si>
  <si>
    <t>02 0 11 81180</t>
  </si>
  <si>
    <t>Сельское хозяйство и рыболовство</t>
  </si>
  <si>
    <t>02 0 00 12510</t>
  </si>
  <si>
    <t>Транспорт</t>
  </si>
  <si>
    <t>08</t>
  </si>
  <si>
    <t>02 0 00 81630</t>
  </si>
  <si>
    <t>02 0 00 81610</t>
  </si>
  <si>
    <t>02 0 00 83740</t>
  </si>
  <si>
    <t>02 0 00 17900</t>
  </si>
  <si>
    <t>02 0 00 80910</t>
  </si>
  <si>
    <t>02 0 00 83750</t>
  </si>
  <si>
    <t>Жилищно-коммунальное хозяйство</t>
  </si>
  <si>
    <t>Коммунальное хозяйство</t>
  </si>
  <si>
    <t>02 0 00 81740</t>
  </si>
  <si>
    <t>02 0 00 83710</t>
  </si>
  <si>
    <t>Подготовка объектов ЖКХ к зиме</t>
  </si>
  <si>
    <t>02 0 00 S3450</t>
  </si>
  <si>
    <t>Другие вопросы в области жилищно-коммунального хозяйства</t>
  </si>
  <si>
    <t>02 0 G5 52430</t>
  </si>
  <si>
    <t>02 0 00 S2800</t>
  </si>
  <si>
    <t>Культура, кинематография</t>
  </si>
  <si>
    <t>02 0 00 80450</t>
  </si>
  <si>
    <t>02 0 00 80460</t>
  </si>
  <si>
    <t>02 0 00 80480</t>
  </si>
  <si>
    <t>02 0 00 84260</t>
  </si>
  <si>
    <t>02 0 00 84270</t>
  </si>
  <si>
    <t>02 0 00 L4670</t>
  </si>
  <si>
    <t>02 0 11 82360</t>
  </si>
  <si>
    <t>04 0 11 82400</t>
  </si>
  <si>
    <t>Другие вопросы в области культуры, кинематографии</t>
  </si>
  <si>
    <t>02 0 00 14210</t>
  </si>
  <si>
    <t>Пенсионное обеспечение</t>
  </si>
  <si>
    <t>02 0 00 82450</t>
  </si>
  <si>
    <t>Социальное обеспечение населения</t>
  </si>
  <si>
    <t>02 0 00 16710</t>
  </si>
  <si>
    <t>02 0 00 82540</t>
  </si>
  <si>
    <t>02 0 00 16723</t>
  </si>
  <si>
    <t>02 0 00 52600</t>
  </si>
  <si>
    <t>02 0 00 L4970</t>
  </si>
  <si>
    <t>02 0 00 R0820</t>
  </si>
  <si>
    <t>Другие вопросы в области социальной политики</t>
  </si>
  <si>
    <t>02 0 00 16721</t>
  </si>
  <si>
    <t>02 0 00 16722</t>
  </si>
  <si>
    <t>02 0 11 81120</t>
  </si>
  <si>
    <t>02 0 11 82490</t>
  </si>
  <si>
    <t>Физическая культура и спорт</t>
  </si>
  <si>
    <t>Физическая культура</t>
  </si>
  <si>
    <t>02 0 00 80600</t>
  </si>
  <si>
    <t>Массовый спорт</t>
  </si>
  <si>
    <t>05 0 11 82300</t>
  </si>
  <si>
    <t>15 0 00 80050</t>
  </si>
  <si>
    <t>0102</t>
  </si>
  <si>
    <t>1500080010</t>
  </si>
  <si>
    <t>1500083360</t>
  </si>
  <si>
    <t>0200080020</t>
  </si>
  <si>
    <t>0200083360</t>
  </si>
  <si>
    <t>0105</t>
  </si>
  <si>
    <t>0200051200</t>
  </si>
  <si>
    <t>0106</t>
  </si>
  <si>
    <t>0600080040</t>
  </si>
  <si>
    <t>0600083360</t>
  </si>
  <si>
    <t>1500080050</t>
  </si>
  <si>
    <t>0111</t>
  </si>
  <si>
    <t>1500083030</t>
  </si>
  <si>
    <t>0113</t>
  </si>
  <si>
    <t>0200012020</t>
  </si>
  <si>
    <t>0200080710</t>
  </si>
  <si>
    <t>0200081410</t>
  </si>
  <si>
    <t>0700080040</t>
  </si>
  <si>
    <t>0700083360</t>
  </si>
  <si>
    <t>1500080080</t>
  </si>
  <si>
    <t>0200</t>
  </si>
  <si>
    <t>0203</t>
  </si>
  <si>
    <t>0200051180</t>
  </si>
  <si>
    <t>НАЦИОНАЛЬНАЯ БЕЗОПАСНОСТЬ И ПРАВООХРАНИТЕЛЬНАЯ ДЕЯТЕЛЬНОСТЬ</t>
  </si>
  <si>
    <t>0300</t>
  </si>
  <si>
    <t>0309</t>
  </si>
  <si>
    <t>0200080700</t>
  </si>
  <si>
    <t>0314</t>
  </si>
  <si>
    <t>0201181130</t>
  </si>
  <si>
    <t>0201181180</t>
  </si>
  <si>
    <t>0405</t>
  </si>
  <si>
    <t>0200012510</t>
  </si>
  <si>
    <t>0408</t>
  </si>
  <si>
    <t>0200081630</t>
  </si>
  <si>
    <t>0412</t>
  </si>
  <si>
    <t>0200017900</t>
  </si>
  <si>
    <t>0200080910</t>
  </si>
  <si>
    <t>0200083750</t>
  </si>
  <si>
    <t>0700080900</t>
  </si>
  <si>
    <t>0700080910</t>
  </si>
  <si>
    <t>0700080930</t>
  </si>
  <si>
    <t>ЖИЛИЩНО-КОММУНАЛЬНОЕ ХОЗЯЙСТВО</t>
  </si>
  <si>
    <t>0500</t>
  </si>
  <si>
    <t>0502</t>
  </si>
  <si>
    <t>0200081740</t>
  </si>
  <si>
    <t>0200083710</t>
  </si>
  <si>
    <t>02000S3450</t>
  </si>
  <si>
    <t>0505</t>
  </si>
  <si>
    <t>020G552430</t>
  </si>
  <si>
    <t>02000S2800</t>
  </si>
  <si>
    <t>0300014722</t>
  </si>
  <si>
    <t>03000S4860</t>
  </si>
  <si>
    <t>0300014721</t>
  </si>
  <si>
    <t>0707</t>
  </si>
  <si>
    <t>03000S4790</t>
  </si>
  <si>
    <t>0709</t>
  </si>
  <si>
    <t>0300014723</t>
  </si>
  <si>
    <t>0300080040</t>
  </si>
  <si>
    <t>0300080340</t>
  </si>
  <si>
    <t>0300080720</t>
  </si>
  <si>
    <t>0300083360</t>
  </si>
  <si>
    <t>0301181140</t>
  </si>
  <si>
    <t>0301181150</t>
  </si>
  <si>
    <t>0301181660</t>
  </si>
  <si>
    <t>0301182340</t>
  </si>
  <si>
    <t>0301182370</t>
  </si>
  <si>
    <t>0200080450</t>
  </si>
  <si>
    <t>0200080460</t>
  </si>
  <si>
    <t>0200080480</t>
  </si>
  <si>
    <t>0200084260</t>
  </si>
  <si>
    <t>0200084270</t>
  </si>
  <si>
    <t>02000L4670</t>
  </si>
  <si>
    <t>0201182360</t>
  </si>
  <si>
    <t>0401182400</t>
  </si>
  <si>
    <t>0804</t>
  </si>
  <si>
    <t>0200014210</t>
  </si>
  <si>
    <t>СОЦИАЛЬНАЯ ПОЛИТИКА</t>
  </si>
  <si>
    <t>1000</t>
  </si>
  <si>
    <t>1001</t>
  </si>
  <si>
    <t>0200082450</t>
  </si>
  <si>
    <t>1003</t>
  </si>
  <si>
    <t>0200016710</t>
  </si>
  <si>
    <t>0200082540</t>
  </si>
  <si>
    <t>1004</t>
  </si>
  <si>
    <t>0200016723</t>
  </si>
  <si>
    <t>0200052600</t>
  </si>
  <si>
    <t>02000L4970</t>
  </si>
  <si>
    <t>Обеспечение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</si>
  <si>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02000R0820</t>
  </si>
  <si>
    <t>0300014780</t>
  </si>
  <si>
    <t>1006</t>
  </si>
  <si>
    <t>0200016721</t>
  </si>
  <si>
    <t>0200016722</t>
  </si>
  <si>
    <t>0201181120</t>
  </si>
  <si>
    <t>0201182490</t>
  </si>
  <si>
    <t>ФИЗИЧЕСКАЯ КУЛЬТУРА И СПОРТ</t>
  </si>
  <si>
    <t>1100</t>
  </si>
  <si>
    <t>1101</t>
  </si>
  <si>
    <t>0200080600</t>
  </si>
  <si>
    <t>1102</t>
  </si>
  <si>
    <t>0501182300</t>
  </si>
  <si>
    <t>МЕЖБЮДЖЕТНЫЕ ТРАНСФЕРТЫ ОБЩЕГО ХАРАКТЕРА БЮДЖЕТАМ БЮДЖЕТНОЙ СИСТЕМЫ РОССИЙСКОЙ ФЕДЕРАЦИИ</t>
  </si>
  <si>
    <t>1400</t>
  </si>
  <si>
    <t>1401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</si>
  <si>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</si>
  <si>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0600015840</t>
  </si>
  <si>
    <t>1402</t>
  </si>
  <si>
    <t>0600083020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</si>
  <si>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</si>
  <si>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</si>
  <si>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</si>
  <si>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02 0 00 81830</t>
  </si>
  <si>
    <t>Закупка товаров, работ и услуг для государственных (муниципальных) нужд</t>
  </si>
  <si>
    <t>Жилищное хозяйство</t>
  </si>
  <si>
    <t>Бюджетные инвестиции в объекты капитального строительства муниципальной собственности</t>
  </si>
  <si>
    <t>02 0 00 81680</t>
  </si>
  <si>
    <t>Поддержка отрасли культуры</t>
  </si>
  <si>
    <t>02 0 00 L5190</t>
  </si>
  <si>
    <t>Отдельные мерориятия по развитию культуры, культурного наследия, туризма, обеспечению устойчиого развития социально-културных составляющих качества жизни</t>
  </si>
  <si>
    <t>02 0 00 S4240</t>
  </si>
  <si>
    <t>Отдельные мероприятия по развитию спорта</t>
  </si>
  <si>
    <t>02 0 00 S7640</t>
  </si>
  <si>
    <t>0501</t>
  </si>
  <si>
    <t>02000L5190</t>
  </si>
  <si>
    <t>02000S4240</t>
  </si>
  <si>
    <t>03000S4900</t>
  </si>
  <si>
    <t>03000S4910</t>
  </si>
  <si>
    <t>03 0 00 S4900</t>
  </si>
  <si>
    <t>03 0 00 S4910</t>
  </si>
  <si>
    <t>0200081830</t>
  </si>
  <si>
    <t>0200081680</t>
  </si>
  <si>
    <t>02000S7640</t>
  </si>
  <si>
    <t>L5190</t>
  </si>
  <si>
    <t>S7640</t>
  </si>
  <si>
    <t>S4900</t>
  </si>
  <si>
    <t>S4910</t>
  </si>
  <si>
    <t>1 16 01083 01 0000 140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</si>
  <si>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</si>
  <si>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</si>
  <si>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1 16 01193 01 0000 140</t>
  </si>
  <si>
    <t>Сумма                     на 2020 год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</si>
  <si>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</si>
  <si>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1 16 07090 05  0000 140</t>
  </si>
  <si>
    <t>1 16 10123 01  0000 140</t>
  </si>
  <si>
    <t>Доходы от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</si>
  <si>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1 16 10129 01  0000 140</t>
  </si>
  <si>
    <t>Доходы от взысканий (штрафов), поступающие в счет погашения задолженности, образовавшейся до 1 января 2020 года, подлежащие зачислению в федеральный  бюджет муниципального образования по нормативам, действовавшим в 2019 году</t>
  </si>
  <si>
    <t>1 16 11050 01  0000 140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</si>
  <si>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</si>
  <si>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</si>
  <si>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</si>
  <si>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</si>
  <si>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</si>
  <si>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</si>
  <si>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</si>
  <si>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</si>
  <si>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охраныокружающей среды и природопользования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</si>
  <si>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</si>
  <si>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</si>
  <si>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1 16 01150 01 0000 140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</si>
  <si>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</si>
  <si>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</si>
  <si>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 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</si>
  <si>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 ,посягающие на институты государственной власти 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</si>
  <si>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</si>
  <si>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</si>
  <si>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</si>
  <si>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</si>
  <si>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1 16 07000 01  0000 140</t>
  </si>
  <si>
    <t>1 16 07090 00  0000 140</t>
  </si>
  <si>
    <t>1 16 10000 00  0000 140</t>
  </si>
  <si>
    <t>1 16 10120 00  0000 140</t>
  </si>
  <si>
    <t>Доходы от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</si>
  <si>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1 16 11000 01  0000 140</t>
  </si>
  <si>
    <t>Платежи , уплачиваемые в целях возмещения вреда</t>
  </si>
  <si>
    <t>Сумма                   на 2021 год</t>
  </si>
  <si>
    <t>Сумма                   на 2022 год</t>
  </si>
  <si>
    <t>2 02 35469 00 0000 150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</si>
  <si>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</si>
  <si>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</si>
  <si>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Субвенции бюджетам на проведение Всероссийской переписи населения 2020 года</t>
  </si>
  <si>
    <t>Проведение Всероссийской переписи населения 2020 года</t>
  </si>
  <si>
    <t>02 0 00 54690</t>
  </si>
  <si>
    <t>0200054690</t>
  </si>
  <si>
    <t>Штрафы, неустойки, пени, уплаченные в соответствии с законом или  договором в случае неисполнения или ненадлежащего исполнения 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</si>
  <si>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соответствии с законом или  договором в случае неисполнения или ненадлежащего исполнения 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</si>
  <si>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по искам и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охраняетых природных территориях), полежащие зачислению в бюджет муниципального образования</t>
  </si>
  <si>
    <t>Платежи в целях возмещения ущерба (убытков)</t>
  </si>
  <si>
    <t>Иные штрафы, неустойки, пени,  уплаченные в соответствии с законом или договором в случае неисполнения или ненадлежащего исполнения обязательств перед муниципальным органом,(муниципальным казенным учреждением) муниципального района</t>
  </si>
  <si>
    <t>S3450</t>
  </si>
  <si>
    <t>02 0 00 82400</t>
  </si>
  <si>
    <t>0200082400</t>
  </si>
  <si>
    <t>Обеспечение пожарной безопасности</t>
  </si>
  <si>
    <t>0310</t>
  </si>
  <si>
    <t>Приложение 1</t>
  </si>
  <si>
    <t>Приложение 2</t>
  </si>
  <si>
    <t>Приложение 3</t>
  </si>
  <si>
    <t>2 02 15853 00 0000 150</t>
  </si>
  <si>
    <t xml:space="preserve"> 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</si>
  <si>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Дотации бюджетам муниципальных районов на поддержку мер по обеспечению 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</si>
  <si>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</si>
  <si>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70 0 W0 58530</t>
  </si>
  <si>
    <t>700W058530</t>
  </si>
  <si>
    <t>70</t>
  </si>
  <si>
    <t>2 02 25304 05 0000 150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</si>
  <si>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</si>
  <si>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2 02 40000 00 0000 150</t>
  </si>
  <si>
    <t>2 02 49999 05 0000 150</t>
  </si>
  <si>
    <t>Мероприятия по решению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</si>
  <si>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 xml:space="preserve">Прочие межбюджетные трансферты, передаваемые бюджетам муниципальных районов
</t>
  </si>
  <si>
    <t>2 02 45303 05 0000 150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</si>
  <si>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</si>
  <si>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</si>
  <si>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0 00 L3040</t>
  </si>
  <si>
    <t>03000L3040</t>
  </si>
  <si>
    <t>L3040</t>
  </si>
  <si>
    <t>Прочие межбюджетные трансферты общего характера</t>
  </si>
  <si>
    <t>06 0 00 13300</t>
  </si>
  <si>
    <t>0600013300</t>
  </si>
  <si>
    <t>Ежемесячное денежное вознаграждение за классное руководство педагогическим работникам государственных  и муниципальных общеобразовательных организаций</t>
  </si>
  <si>
    <t>03 0 00 53030</t>
  </si>
  <si>
    <t>0300053030</t>
  </si>
  <si>
    <t>Информационное обеспечение деятельности органов местного самоуправления</t>
  </si>
  <si>
    <t>02 0 00 80070</t>
  </si>
  <si>
    <t>0200080070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</si>
  <si>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</si>
  <si>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</si>
  <si>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</si>
  <si>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1500080060</t>
  </si>
  <si>
    <t>880</t>
  </si>
  <si>
    <t>0107</t>
  </si>
  <si>
    <t>Исполнение судебных актов Российской Федерации и мировых соглашений по возмещению причиненного вреда</t>
  </si>
  <si>
    <t>Обеспечение функционирования модели персонифицированного финансирования дополнительного образования детей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</si>
  <si>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</si>
  <si>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03 0 00 82610</t>
  </si>
  <si>
    <t>0300082610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</si>
  <si>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</si>
  <si>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</si>
  <si>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</si>
  <si>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</si>
  <si>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</si>
  <si>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1 13 02065 05 0000 130</t>
  </si>
  <si>
    <t>Доходы,поступающие в порядке возмещения расходов, понесенных в связи с эксплуотацией имущества</t>
  </si>
  <si>
    <t>Доходы,поступающие в порядке возмещения расходов, понесенных в связи с эксплуотацией имущества муниципальных районов</t>
  </si>
  <si>
    <t>Прочие доходы от компенсации затрат государства</t>
  </si>
  <si>
    <t>1 13 02990 00 0000 130</t>
  </si>
  <si>
    <t>1 13 02995 05 0000 130</t>
  </si>
  <si>
    <t>Прочие доходы от компенсации затрат бюджетов муниципальных районов</t>
  </si>
  <si>
    <t>1 17 00000 00  0000 000</t>
  </si>
  <si>
    <t>ПРОЧИЕ НЕНАЛОГОВЫЕ ДОХОДЫ</t>
  </si>
  <si>
    <t>1 17 05000 00  0000 180</t>
  </si>
  <si>
    <t>Прочие неналоговые доходы</t>
  </si>
  <si>
    <t>1 17 05050 05  0000 180</t>
  </si>
  <si>
    <t>Прочие неналоговые доходы бюджетов муниципальных районов</t>
  </si>
  <si>
    <t>Субвенции бюджетам муниципальных районов на проведение Всероссийской сельскохозяйственной переписи в 2020 году</t>
  </si>
  <si>
    <t>2 02 45550 05 0000 150</t>
  </si>
  <si>
    <t>Межбюджетные трансферты, передаваемые бюджетам муниципальных районов  за достижение показателей деятельности органов  исполнительной власти  субъектов Российской Федерации</t>
  </si>
  <si>
    <t>Достижение показателей деятельности органов исполнительной власти</t>
  </si>
  <si>
    <t>Приложение 10.9.</t>
  </si>
  <si>
    <t xml:space="preserve">от </t>
  </si>
  <si>
    <t>Достижение показателей деятельности органов исполнительной власти,</t>
  </si>
  <si>
    <t>5549F</t>
  </si>
  <si>
    <t>Приложение 7.8.</t>
  </si>
  <si>
    <t>Приложение 8.9.</t>
  </si>
  <si>
    <t>Приложение 9.9.</t>
  </si>
  <si>
    <t>70 000 5549F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</si>
</sst>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2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</font>
    <font>
      <b/>
      <sz val="9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0"/>
      <color rgb="FF000000"/>
      <name val="Arial Cyr"/>
      <charset val="204"/>
    </font>
    <font>
      <sz val="8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0">
    <xf numFmtId="0" fontId="0" fillId="0" borderId="0">
      <alignment vertical="top" wrapText="1"/>
    </xf>
    <xf numFmtId="0" fontId="4" fillId="0" borderId="0"/>
    <xf numFmtId="0" fontId="5" fillId="0" borderId="0"/>
    <xf numFmtId="0" fontId="7" fillId="0" borderId="0"/>
    <xf numFmtId="0" fontId="12" fillId="0" borderId="0"/>
    <xf numFmtId="0" fontId="4" fillId="0" borderId="0"/>
    <xf numFmtId="0" fontId="12" fillId="0" borderId="1">
      <alignment horizontal="center" vertical="center" wrapText="1"/>
    </xf>
    <xf numFmtId="0" fontId="17" fillId="0" borderId="1">
      <alignment vertical="top" wrapText="1"/>
    </xf>
    <xf numFmtId="1" fontId="12" fillId="0" borderId="1">
      <alignment horizontal="center" vertical="top" shrinkToFit="1"/>
    </xf>
    <xf numFmtId="4" fontId="17" fillId="3" borderId="1">
      <alignment horizontal="right" vertical="top" shrinkToFit="1"/>
    </xf>
    <xf numFmtId="0" fontId="17" fillId="0" borderId="2">
      <alignment horizontal="right"/>
    </xf>
    <xf numFmtId="4" fontId="17" fillId="3" borderId="2">
      <alignment horizontal="right" vertical="top" shrinkToFit="1"/>
    </xf>
    <xf numFmtId="0" fontId="21" fillId="0" borderId="0"/>
    <xf numFmtId="0" fontId="30" fillId="0" borderId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34" fillId="0" borderId="7">
      <alignment horizontal="left" wrapText="1" indent="2"/>
    </xf>
  </cellStyleXfs>
  <cellXfs count="165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3" applyFont="1" applyFill="1" applyAlignment="1">
      <alignment vertical="center" wrapText="1"/>
    </xf>
    <xf numFmtId="49" fontId="8" fillId="0" borderId="0" xfId="3" applyNumberFormat="1" applyFont="1" applyFill="1" applyAlignment="1">
      <alignment vertical="center" wrapText="1"/>
    </xf>
    <xf numFmtId="0" fontId="9" fillId="0" borderId="0" xfId="1" applyFont="1" applyAlignment="1">
      <alignment horizontal="right"/>
    </xf>
    <xf numFmtId="0" fontId="12" fillId="0" borderId="0" xfId="4" applyNumberFormat="1" applyProtection="1"/>
    <xf numFmtId="0" fontId="7" fillId="0" borderId="0" xfId="3" applyProtection="1">
      <protection locked="0"/>
    </xf>
    <xf numFmtId="0" fontId="14" fillId="0" borderId="0" xfId="3" applyFont="1" applyFill="1" applyAlignment="1">
      <alignment horizontal="center" vertical="center" wrapText="1"/>
    </xf>
    <xf numFmtId="0" fontId="15" fillId="0" borderId="0" xfId="5" applyFont="1" applyAlignment="1">
      <alignment horizontal="center" wrapText="1"/>
    </xf>
    <xf numFmtId="49" fontId="15" fillId="0" borderId="0" xfId="5" applyNumberFormat="1" applyFont="1" applyAlignment="1">
      <alignment horizontal="center" wrapText="1"/>
    </xf>
    <xf numFmtId="0" fontId="16" fillId="0" borderId="0" xfId="5" applyFont="1" applyAlignment="1">
      <alignment horizontal="right" wrapText="1"/>
    </xf>
    <xf numFmtId="0" fontId="12" fillId="0" borderId="1" xfId="6">
      <alignment horizontal="center" vertical="center" wrapText="1"/>
    </xf>
    <xf numFmtId="49" fontId="12" fillId="0" borderId="1" xfId="6" applyNumberFormat="1">
      <alignment horizontal="center" vertical="center" wrapText="1"/>
    </xf>
    <xf numFmtId="0" fontId="18" fillId="0" borderId="1" xfId="7" applyFont="1">
      <alignment vertical="top" wrapText="1"/>
    </xf>
    <xf numFmtId="1" fontId="18" fillId="0" borderId="1" xfId="8" applyFont="1">
      <alignment horizontal="center" vertical="top" shrinkToFit="1"/>
    </xf>
    <xf numFmtId="49" fontId="18" fillId="0" borderId="1" xfId="8" applyNumberFormat="1" applyFont="1">
      <alignment horizontal="center" vertical="top" shrinkToFit="1"/>
    </xf>
    <xf numFmtId="4" fontId="18" fillId="0" borderId="1" xfId="9" applyFont="1" applyFill="1">
      <alignment horizontal="right" vertical="top" shrinkToFit="1"/>
    </xf>
    <xf numFmtId="49" fontId="7" fillId="0" borderId="0" xfId="3" applyNumberFormat="1" applyProtection="1">
      <protection locked="0"/>
    </xf>
    <xf numFmtId="0" fontId="7" fillId="0" borderId="0" xfId="3" applyFill="1" applyProtection="1">
      <protection locked="0"/>
    </xf>
    <xf numFmtId="0" fontId="9" fillId="0" borderId="0" xfId="1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0" fontId="23" fillId="2" borderId="0" xfId="1" applyFont="1" applyFill="1" applyAlignment="1">
      <alignment horizontal="right" vertical="center" wrapText="1"/>
    </xf>
    <xf numFmtId="0" fontId="22" fillId="0" borderId="0" xfId="1" applyFont="1"/>
    <xf numFmtId="0" fontId="22" fillId="2" borderId="0" xfId="1" applyFont="1" applyFill="1"/>
    <xf numFmtId="0" fontId="22" fillId="2" borderId="0" xfId="1" applyFont="1" applyFill="1" applyBorder="1"/>
    <xf numFmtId="0" fontId="22" fillId="2" borderId="0" xfId="1" applyFont="1" applyFill="1" applyBorder="1" applyAlignment="1">
      <alignment horizontal="right"/>
    </xf>
    <xf numFmtId="0" fontId="22" fillId="2" borderId="3" xfId="1" applyFont="1" applyFill="1" applyBorder="1" applyAlignment="1">
      <alignment horizontal="center" vertical="center" shrinkToFit="1"/>
    </xf>
    <xf numFmtId="0" fontId="24" fillId="2" borderId="0" xfId="1" applyFont="1" applyFill="1"/>
    <xf numFmtId="0" fontId="24" fillId="2" borderId="0" xfId="1" applyFont="1" applyFill="1" applyBorder="1"/>
    <xf numFmtId="49" fontId="23" fillId="0" borderId="3" xfId="1" applyNumberFormat="1" applyFont="1" applyFill="1" applyBorder="1" applyAlignment="1">
      <alignment horizontal="left" vertical="center" wrapText="1"/>
    </xf>
    <xf numFmtId="0" fontId="25" fillId="0" borderId="3" xfId="1" applyFont="1" applyFill="1" applyBorder="1" applyAlignment="1">
      <alignment vertical="center" wrapText="1"/>
    </xf>
    <xf numFmtId="4" fontId="23" fillId="0" borderId="3" xfId="1" applyNumberFormat="1" applyFont="1" applyFill="1" applyBorder="1" applyAlignment="1">
      <alignment horizontal="right" vertical="center"/>
    </xf>
    <xf numFmtId="49" fontId="23" fillId="0" borderId="3" xfId="1" applyNumberFormat="1" applyFont="1" applyBorder="1" applyAlignment="1">
      <alignment horizontal="left" vertical="center" wrapText="1"/>
    </xf>
    <xf numFmtId="0" fontId="23" fillId="0" borderId="3" xfId="1" applyFont="1" applyBorder="1" applyAlignment="1">
      <alignment vertical="center"/>
    </xf>
    <xf numFmtId="4" fontId="23" fillId="0" borderId="3" xfId="1" applyNumberFormat="1" applyFont="1" applyBorder="1" applyAlignment="1">
      <alignment horizontal="right" vertical="center"/>
    </xf>
    <xf numFmtId="0" fontId="23" fillId="0" borderId="3" xfId="1" applyFont="1" applyBorder="1" applyAlignment="1">
      <alignment vertical="center" wrapText="1"/>
    </xf>
    <xf numFmtId="49" fontId="22" fillId="0" borderId="3" xfId="1" applyNumberFormat="1" applyFont="1" applyBorder="1" applyAlignment="1">
      <alignment horizontal="left" vertical="top" wrapText="1"/>
    </xf>
    <xf numFmtId="0" fontId="22" fillId="0" borderId="3" xfId="1" applyFont="1" applyBorder="1" applyAlignment="1">
      <alignment vertical="top" wrapText="1"/>
    </xf>
    <xf numFmtId="4" fontId="22" fillId="0" borderId="3" xfId="1" applyNumberFormat="1" applyFont="1" applyBorder="1" applyAlignment="1">
      <alignment horizontal="right"/>
    </xf>
    <xf numFmtId="2" fontId="22" fillId="0" borderId="3" xfId="1" applyNumberFormat="1" applyFont="1" applyBorder="1" applyAlignment="1">
      <alignment horizontal="left" vertical="top" wrapText="1"/>
    </xf>
    <xf numFmtId="49" fontId="23" fillId="0" borderId="3" xfId="1" applyNumberFormat="1" applyFont="1" applyBorder="1" applyAlignment="1">
      <alignment vertical="top" wrapText="1"/>
    </xf>
    <xf numFmtId="0" fontId="26" fillId="0" borderId="3" xfId="1" applyNumberFormat="1" applyFont="1" applyBorder="1" applyAlignment="1">
      <alignment vertical="top" wrapText="1"/>
    </xf>
    <xf numFmtId="49" fontId="27" fillId="0" borderId="3" xfId="1" applyNumberFormat="1" applyFont="1" applyBorder="1" applyAlignment="1">
      <alignment vertical="top" wrapText="1"/>
    </xf>
    <xf numFmtId="0" fontId="28" fillId="0" borderId="3" xfId="1" applyNumberFormat="1" applyFont="1" applyBorder="1" applyAlignment="1">
      <alignment vertical="top" wrapText="1"/>
    </xf>
    <xf numFmtId="49" fontId="23" fillId="0" borderId="3" xfId="1" applyNumberFormat="1" applyFont="1" applyBorder="1" applyAlignment="1">
      <alignment vertical="center" wrapText="1"/>
    </xf>
    <xf numFmtId="0" fontId="26" fillId="0" borderId="3" xfId="1" applyNumberFormat="1" applyFont="1" applyBorder="1" applyAlignment="1">
      <alignment vertical="center" wrapText="1"/>
    </xf>
    <xf numFmtId="49" fontId="23" fillId="0" borderId="3" xfId="1" applyNumberFormat="1" applyFont="1" applyBorder="1" applyAlignment="1">
      <alignment horizontal="left" vertical="top"/>
    </xf>
    <xf numFmtId="0" fontId="23" fillId="0" borderId="3" xfId="1" applyNumberFormat="1" applyFont="1" applyBorder="1" applyAlignment="1">
      <alignment vertical="top" wrapText="1"/>
    </xf>
    <xf numFmtId="4" fontId="23" fillId="0" borderId="3" xfId="1" applyNumberFormat="1" applyFont="1" applyBorder="1" applyAlignment="1">
      <alignment horizontal="right"/>
    </xf>
    <xf numFmtId="49" fontId="23" fillId="0" borderId="3" xfId="1" applyNumberFormat="1" applyFont="1" applyBorder="1" applyAlignment="1">
      <alignment horizontal="right"/>
    </xf>
    <xf numFmtId="49" fontId="22" fillId="0" borderId="3" xfId="1" applyNumberFormat="1" applyFont="1" applyBorder="1" applyAlignment="1">
      <alignment horizontal="left" vertical="top"/>
    </xf>
    <xf numFmtId="0" fontId="22" fillId="0" borderId="3" xfId="1" applyNumberFormat="1" applyFont="1" applyBorder="1" applyAlignment="1">
      <alignment vertical="top" wrapText="1"/>
    </xf>
    <xf numFmtId="49" fontId="23" fillId="0" borderId="3" xfId="1" applyNumberFormat="1" applyFont="1" applyBorder="1" applyAlignment="1">
      <alignment horizontal="left" vertical="center"/>
    </xf>
    <xf numFmtId="0" fontId="23" fillId="0" borderId="3" xfId="1" applyNumberFormat="1" applyFont="1" applyBorder="1" applyAlignment="1">
      <alignment vertical="center" wrapText="1"/>
    </xf>
    <xf numFmtId="49" fontId="25" fillId="0" borderId="3" xfId="1" applyNumberFormat="1" applyFont="1" applyBorder="1" applyAlignment="1">
      <alignment horizontal="left" vertical="center"/>
    </xf>
    <xf numFmtId="0" fontId="25" fillId="0" borderId="3" xfId="1" applyNumberFormat="1" applyFont="1" applyBorder="1" applyAlignment="1">
      <alignment vertical="center" wrapText="1"/>
    </xf>
    <xf numFmtId="49" fontId="29" fillId="0" borderId="3" xfId="1" applyNumberFormat="1" applyFont="1" applyBorder="1" applyAlignment="1">
      <alignment horizontal="left" vertical="top"/>
    </xf>
    <xf numFmtId="0" fontId="29" fillId="0" borderId="3" xfId="1" applyNumberFormat="1" applyFont="1" applyBorder="1" applyAlignment="1">
      <alignment vertical="top" wrapText="1"/>
    </xf>
    <xf numFmtId="4" fontId="29" fillId="0" borderId="3" xfId="1" applyNumberFormat="1" applyFont="1" applyBorder="1" applyAlignment="1">
      <alignment horizontal="right"/>
    </xf>
    <xf numFmtId="49" fontId="27" fillId="0" borderId="3" xfId="1" applyNumberFormat="1" applyFont="1" applyBorder="1" applyAlignment="1">
      <alignment horizontal="left" vertical="top"/>
    </xf>
    <xf numFmtId="49" fontId="29" fillId="0" borderId="3" xfId="1" applyNumberFormat="1" applyFont="1" applyBorder="1" applyAlignment="1">
      <alignment horizontal="left" vertical="top" wrapText="1"/>
    </xf>
    <xf numFmtId="49" fontId="23" fillId="0" borderId="3" xfId="2" applyNumberFormat="1" applyFont="1" applyFill="1" applyBorder="1" applyAlignment="1" applyProtection="1">
      <alignment horizontal="left" vertical="top"/>
    </xf>
    <xf numFmtId="0" fontId="23" fillId="0" borderId="3" xfId="2" applyNumberFormat="1" applyFont="1" applyFill="1" applyBorder="1" applyAlignment="1" applyProtection="1">
      <alignment vertical="top" wrapText="1"/>
    </xf>
    <xf numFmtId="49" fontId="22" fillId="0" borderId="3" xfId="2" applyNumberFormat="1" applyFont="1" applyFill="1" applyBorder="1" applyAlignment="1" applyProtection="1">
      <alignment horizontal="left" vertical="top"/>
    </xf>
    <xf numFmtId="0" fontId="22" fillId="0" borderId="3" xfId="2" applyNumberFormat="1" applyFont="1" applyFill="1" applyBorder="1" applyAlignment="1" applyProtection="1">
      <alignment vertical="top" wrapText="1"/>
    </xf>
    <xf numFmtId="49" fontId="29" fillId="0" borderId="3" xfId="2" applyNumberFormat="1" applyFont="1" applyFill="1" applyBorder="1" applyAlignment="1" applyProtection="1">
      <alignment horizontal="left" vertical="top"/>
    </xf>
    <xf numFmtId="0" fontId="29" fillId="0" borderId="3" xfId="2" applyNumberFormat="1" applyFont="1" applyFill="1" applyBorder="1" applyAlignment="1" applyProtection="1">
      <alignment vertical="top" wrapText="1"/>
    </xf>
    <xf numFmtId="49" fontId="25" fillId="0" borderId="3" xfId="1" applyNumberFormat="1" applyFont="1" applyBorder="1" applyAlignment="1">
      <alignment horizontal="left" vertical="top"/>
    </xf>
    <xf numFmtId="0" fontId="25" fillId="0" borderId="3" xfId="1" applyNumberFormat="1" applyFont="1" applyBorder="1" applyAlignment="1">
      <alignment vertical="top" wrapText="1"/>
    </xf>
    <xf numFmtId="4" fontId="23" fillId="0" borderId="3" xfId="1" applyNumberFormat="1" applyFont="1" applyFill="1" applyBorder="1" applyAlignment="1">
      <alignment horizontal="right" vertical="center" shrinkToFit="1"/>
    </xf>
    <xf numFmtId="4" fontId="22" fillId="0" borderId="3" xfId="1" applyNumberFormat="1" applyFont="1" applyFill="1" applyBorder="1" applyAlignment="1">
      <alignment horizontal="right" vertical="center" shrinkToFit="1"/>
    </xf>
    <xf numFmtId="4" fontId="22" fillId="0" borderId="3" xfId="1" applyNumberFormat="1" applyFont="1" applyFill="1" applyBorder="1" applyAlignment="1" applyProtection="1">
      <alignment horizontal="right" vertical="center" shrinkToFit="1"/>
      <protection locked="0"/>
    </xf>
    <xf numFmtId="4" fontId="23" fillId="0" borderId="3" xfId="1" applyNumberFormat="1" applyFont="1" applyFill="1" applyBorder="1" applyAlignment="1" applyProtection="1">
      <alignment horizontal="right" vertical="center" shrinkToFit="1"/>
      <protection locked="0"/>
    </xf>
    <xf numFmtId="4" fontId="22" fillId="0" borderId="4" xfId="1" applyNumberFormat="1" applyFont="1" applyFill="1" applyBorder="1" applyAlignment="1" applyProtection="1">
      <alignment horizontal="right" vertical="center" shrinkToFit="1"/>
      <protection locked="0"/>
    </xf>
    <xf numFmtId="4" fontId="22" fillId="0" borderId="3" xfId="1" applyNumberFormat="1" applyFont="1" applyFill="1" applyBorder="1" applyAlignment="1">
      <alignment horizontal="right" vertical="center" wrapText="1"/>
    </xf>
    <xf numFmtId="4" fontId="22" fillId="0" borderId="5" xfId="1" applyNumberFormat="1" applyFont="1" applyFill="1" applyBorder="1" applyAlignment="1">
      <alignment horizontal="right" vertical="center" wrapText="1"/>
    </xf>
    <xf numFmtId="4" fontId="22" fillId="0" borderId="5" xfId="1" applyNumberFormat="1" applyFont="1" applyFill="1" applyBorder="1" applyAlignment="1" applyProtection="1">
      <alignment horizontal="right" vertical="center" shrinkToFit="1"/>
      <protection locked="0"/>
    </xf>
    <xf numFmtId="4" fontId="22" fillId="0" borderId="3" xfId="1" applyNumberFormat="1" applyFont="1" applyFill="1" applyBorder="1" applyAlignment="1">
      <alignment horizontal="right" vertical="top" shrinkToFit="1"/>
    </xf>
    <xf numFmtId="4" fontId="23" fillId="0" borderId="3" xfId="1" applyNumberFormat="1" applyFont="1" applyFill="1" applyBorder="1" applyAlignment="1">
      <alignment horizontal="right" shrinkToFit="1"/>
    </xf>
    <xf numFmtId="0" fontId="22" fillId="2" borderId="0" xfId="1" applyFont="1" applyFill="1" applyAlignment="1">
      <alignment wrapText="1"/>
    </xf>
    <xf numFmtId="0" fontId="22" fillId="2" borderId="0" xfId="1" applyFont="1" applyFill="1" applyBorder="1" applyAlignment="1">
      <alignment wrapText="1"/>
    </xf>
    <xf numFmtId="4" fontId="22" fillId="2" borderId="0" xfId="1" applyNumberFormat="1" applyFont="1" applyFill="1" applyBorder="1" applyAlignment="1">
      <alignment wrapText="1"/>
    </xf>
    <xf numFmtId="4" fontId="22" fillId="2" borderId="0" xfId="1" applyNumberFormat="1" applyFont="1" applyFill="1" applyAlignment="1">
      <alignment wrapText="1"/>
    </xf>
    <xf numFmtId="4" fontId="22" fillId="0" borderId="0" xfId="1" applyNumberFormat="1" applyFont="1"/>
    <xf numFmtId="0" fontId="22" fillId="0" borderId="0" xfId="1" applyFont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top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>
      <alignment vertical="top" wrapText="1"/>
    </xf>
    <xf numFmtId="4" fontId="18" fillId="0" borderId="6" xfId="9" applyFont="1" applyFill="1" applyBorder="1">
      <alignment horizontal="right" vertical="top" shrinkToFi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33" fillId="0" borderId="1" xfId="7" applyFont="1">
      <alignment vertical="top" wrapText="1"/>
    </xf>
    <xf numFmtId="4" fontId="33" fillId="0" borderId="3" xfId="11" applyFont="1" applyFill="1" applyBorder="1">
      <alignment horizontal="right" vertical="top" shrinkToFit="1"/>
    </xf>
    <xf numFmtId="0" fontId="23" fillId="0" borderId="3" xfId="1" applyFont="1" applyFill="1" applyBorder="1" applyAlignment="1">
      <alignment horizontal="right" vertical="top" shrinkToFit="1"/>
    </xf>
    <xf numFmtId="0" fontId="23" fillId="0" borderId="3" xfId="1" applyFont="1" applyFill="1" applyBorder="1" applyAlignment="1">
      <alignment horizontal="left" vertical="top" wrapText="1"/>
    </xf>
    <xf numFmtId="0" fontId="23" fillId="0" borderId="3" xfId="1" applyFont="1" applyFill="1" applyBorder="1" applyAlignment="1">
      <alignment horizontal="center" vertical="center" shrinkToFit="1"/>
    </xf>
    <xf numFmtId="0" fontId="23" fillId="0" borderId="3" xfId="1" applyFont="1" applyFill="1" applyBorder="1" applyAlignment="1">
      <alignment horizontal="left" vertical="center" wrapText="1"/>
    </xf>
    <xf numFmtId="0" fontId="23" fillId="0" borderId="3" xfId="1" applyFont="1" applyFill="1" applyBorder="1" applyAlignment="1">
      <alignment horizontal="center" vertical="center" wrapText="1"/>
    </xf>
    <xf numFmtId="0" fontId="23" fillId="0" borderId="3" xfId="1" applyFont="1" applyFill="1" applyBorder="1" applyAlignment="1">
      <alignment horizontal="justify" vertical="center" wrapText="1"/>
    </xf>
    <xf numFmtId="0" fontId="22" fillId="0" borderId="3" xfId="1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horizontal="left" vertical="center" wrapText="1"/>
    </xf>
    <xf numFmtId="0" fontId="22" fillId="0" borderId="3" xfId="13" applyFont="1" applyFill="1" applyBorder="1" applyAlignment="1">
      <alignment horizontal="left" vertical="center" wrapText="1"/>
    </xf>
    <xf numFmtId="0" fontId="22" fillId="0" borderId="3" xfId="1" applyFont="1" applyFill="1" applyBorder="1" applyAlignment="1">
      <alignment horizontal="justify" vertical="center" wrapText="1"/>
    </xf>
    <xf numFmtId="0" fontId="22" fillId="0" borderId="4" xfId="1" applyFont="1" applyFill="1" applyBorder="1" applyAlignment="1">
      <alignment horizontal="left" vertical="top" wrapText="1"/>
    </xf>
    <xf numFmtId="0" fontId="22" fillId="0" borderId="3" xfId="1" applyFont="1" applyFill="1" applyBorder="1" applyAlignment="1">
      <alignment horizontal="left" vertical="top" wrapText="1"/>
    </xf>
    <xf numFmtId="0" fontId="22" fillId="0" borderId="5" xfId="1" applyFont="1" applyFill="1" applyBorder="1" applyAlignment="1">
      <alignment horizontal="left" vertical="top" wrapText="1"/>
    </xf>
    <xf numFmtId="0" fontId="31" fillId="0" borderId="3" xfId="2" applyFont="1" applyFill="1" applyBorder="1" applyAlignment="1">
      <alignment vertical="top" wrapText="1"/>
    </xf>
    <xf numFmtId="0" fontId="23" fillId="0" borderId="3" xfId="1" applyFont="1" applyFill="1" applyBorder="1" applyAlignment="1">
      <alignment horizontal="left" vertical="center" shrinkToFit="1"/>
    </xf>
    <xf numFmtId="0" fontId="18" fillId="0" borderId="1" xfId="7" applyFont="1" applyAlignment="1">
      <alignment horizontal="left" vertical="top" wrapText="1"/>
    </xf>
    <xf numFmtId="0" fontId="22" fillId="0" borderId="3" xfId="1" applyFont="1" applyFill="1" applyBorder="1" applyAlignment="1">
      <alignment horizontal="justify" vertical="top" wrapText="1"/>
    </xf>
    <xf numFmtId="0" fontId="18" fillId="0" borderId="8" xfId="7" applyFont="1" applyBorder="1">
      <alignment vertical="top" wrapText="1"/>
    </xf>
    <xf numFmtId="4" fontId="18" fillId="0" borderId="3" xfId="9" applyFont="1" applyFill="1" applyBorder="1">
      <alignment horizontal="right" vertical="top" shrinkToFit="1"/>
    </xf>
    <xf numFmtId="49" fontId="18" fillId="0" borderId="1" xfId="7" applyNumberFormat="1" applyFont="1">
      <alignment vertical="top" wrapText="1"/>
    </xf>
    <xf numFmtId="0" fontId="18" fillId="0" borderId="1" xfId="7" applyFont="1" applyAlignment="1">
      <alignment horizontal="center" vertical="top" wrapText="1"/>
    </xf>
    <xf numFmtId="49" fontId="18" fillId="0" borderId="1" xfId="7" applyNumberFormat="1" applyFont="1" applyAlignment="1">
      <alignment horizontal="center" vertical="top" wrapText="1"/>
    </xf>
    <xf numFmtId="0" fontId="22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justify" vertical="center" wrapText="1"/>
    </xf>
    <xf numFmtId="4" fontId="22" fillId="0" borderId="3" xfId="0" applyNumberFormat="1" applyFont="1" applyBorder="1" applyAlignment="1" applyProtection="1">
      <alignment horizontal="right" vertical="center" shrinkToFit="1"/>
      <protection locked="0"/>
    </xf>
    <xf numFmtId="0" fontId="35" fillId="0" borderId="1" xfId="0" applyFont="1" applyBorder="1" applyAlignment="1">
      <alignment horizontal="center" vertical="center" wrapText="1"/>
    </xf>
    <xf numFmtId="4" fontId="35" fillId="0" borderId="1" xfId="0" applyNumberFormat="1" applyFont="1" applyBorder="1" applyAlignment="1">
      <alignment horizontal="right" vertical="center" wrapText="1"/>
    </xf>
    <xf numFmtId="4" fontId="7" fillId="0" borderId="0" xfId="3" applyNumberFormat="1" applyFill="1" applyProtection="1">
      <protection locked="0"/>
    </xf>
    <xf numFmtId="1" fontId="18" fillId="0" borderId="1" xfId="8" applyFont="1" applyAlignment="1">
      <alignment horizontal="center" vertical="top" shrinkToFit="1"/>
    </xf>
    <xf numFmtId="49" fontId="18" fillId="0" borderId="1" xfId="8" applyNumberFormat="1" applyFont="1" applyAlignment="1">
      <alignment horizontal="center" vertical="top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 wrapText="1"/>
    </xf>
    <xf numFmtId="0" fontId="13" fillId="2" borderId="0" xfId="1" applyFont="1" applyFill="1" applyAlignment="1">
      <alignment horizontal="center" vertical="center" wrapText="1"/>
    </xf>
    <xf numFmtId="49" fontId="22" fillId="2" borderId="3" xfId="1" applyNumberFormat="1" applyFont="1" applyFill="1" applyBorder="1" applyAlignment="1">
      <alignment horizontal="center" vertical="center" wrapText="1" shrinkToFit="1"/>
    </xf>
    <xf numFmtId="0" fontId="22" fillId="2" borderId="3" xfId="1" applyFont="1" applyFill="1" applyBorder="1" applyAlignment="1">
      <alignment horizontal="center" vertical="center" wrapText="1"/>
    </xf>
    <xf numFmtId="0" fontId="4" fillId="0" borderId="3" xfId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10" fillId="0" borderId="0" xfId="2" applyFont="1" applyAlignment="1">
      <alignment horizontal="right"/>
    </xf>
    <xf numFmtId="0" fontId="11" fillId="0" borderId="0" xfId="3" applyFont="1" applyAlignment="1">
      <alignment horizontal="right"/>
    </xf>
    <xf numFmtId="0" fontId="10" fillId="2" borderId="0" xfId="2" applyFont="1" applyFill="1" applyAlignment="1">
      <alignment horizontal="right"/>
    </xf>
    <xf numFmtId="0" fontId="13" fillId="0" borderId="0" xfId="5" applyFont="1" applyAlignment="1">
      <alignment horizontal="center" wrapText="1"/>
    </xf>
    <xf numFmtId="0" fontId="10" fillId="0" borderId="0" xfId="2" applyFont="1" applyFill="1" applyAlignment="1">
      <alignment horizontal="right"/>
    </xf>
    <xf numFmtId="0" fontId="19" fillId="0" borderId="0" xfId="0" applyFont="1" applyFill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horizontal="right"/>
    </xf>
  </cellXfs>
  <cellStyles count="20">
    <cellStyle name="xl22" xfId="6"/>
    <cellStyle name="xl23" xfId="4"/>
    <cellStyle name="xl25" xfId="10"/>
    <cellStyle name="xl27" xfId="11"/>
    <cellStyle name="xl31" xfId="19"/>
    <cellStyle name="xl32" xfId="7"/>
    <cellStyle name="xl34" xfId="8"/>
    <cellStyle name="xl36" xfId="9"/>
    <cellStyle name="Гиперссылка 2" xfId="14"/>
    <cellStyle name="Обычный" xfId="0" builtinId="0"/>
    <cellStyle name="Обычный 2" xfId="1"/>
    <cellStyle name="Обычный 2 2" xfId="2"/>
    <cellStyle name="Обычный 2 3" xfId="16"/>
    <cellStyle name="Обычный 3" xfId="3"/>
    <cellStyle name="Обычный 3 2" xfId="5"/>
    <cellStyle name="Обычный 3 3" xfId="13"/>
    <cellStyle name="Обычный 4" xfId="12"/>
    <cellStyle name="Обычный 4 2" xfId="18"/>
    <cellStyle name="Обычный 5" xfId="15"/>
    <cellStyle name="Обычный 6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10" Type="http://schemas.openxmlformats.org/officeDocument/2006/relationships/revisionLog" Target="revisionLog10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874EEDC-F224-4867-9575-41BD8B7480A4}" diskRevisions="1" revisionId="92" version="10">
  <header guid="{4438F7B6-68FB-455F-BE9C-339054901C7E}" dateTime="2020-12-29T09:54:38" maxSheetId="5" userName="User" r:id="rId1">
    <sheetIdMap count="4">
      <sheetId val="1"/>
      <sheetId val="2"/>
      <sheetId val="3"/>
      <sheetId val="4"/>
    </sheetIdMap>
  </header>
  <header guid="{098E2104-0CD3-491B-9B44-0FC38C743C54}" dateTime="2020-12-29T09:54:52" maxSheetId="5" userName="User" r:id="rId2">
    <sheetIdMap count="4">
      <sheetId val="1"/>
      <sheetId val="2"/>
      <sheetId val="3"/>
      <sheetId val="4"/>
    </sheetIdMap>
  </header>
  <header guid="{6EB60055-2740-4410-B7DC-C49F263ED6F0}" dateTime="2020-12-29T10:08:01" maxSheetId="5" userName="Администратор" r:id="rId3">
    <sheetIdMap count="4">
      <sheetId val="1"/>
      <sheetId val="2"/>
      <sheetId val="3"/>
      <sheetId val="4"/>
    </sheetIdMap>
  </header>
  <header guid="{FD7AFBE5-A975-4B4C-A21F-199B98D97C58}" dateTime="2020-12-29T12:13:56" maxSheetId="5" userName="Budget2-Test" r:id="rId4" minRId="16" maxRId="27">
    <sheetIdMap count="4">
      <sheetId val="1"/>
      <sheetId val="2"/>
      <sheetId val="3"/>
      <sheetId val="4"/>
    </sheetIdMap>
  </header>
  <header guid="{7B2D1906-CC75-47EA-BB7D-AED977F1C825}" dateTime="2020-12-29T12:14:28" maxSheetId="5" userName="Budget2-Test" r:id="rId5" minRId="36">
    <sheetIdMap count="4">
      <sheetId val="1"/>
      <sheetId val="2"/>
      <sheetId val="3"/>
      <sheetId val="4"/>
    </sheetIdMap>
  </header>
  <header guid="{3BA2642C-8863-4D6E-AB39-8F9E29D9CE14}" dateTime="2020-12-29T12:17:32" maxSheetId="5" userName="Администратор" r:id="rId6" minRId="37" maxRId="48">
    <sheetIdMap count="4">
      <sheetId val="1"/>
      <sheetId val="2"/>
      <sheetId val="3"/>
      <sheetId val="4"/>
    </sheetIdMap>
  </header>
  <header guid="{DE823B55-E3D1-43AD-9A80-6866E75A2461}" dateTime="2020-12-29T12:17:43" maxSheetId="5" userName="Администратор" r:id="rId7" minRId="56">
    <sheetIdMap count="4">
      <sheetId val="1"/>
      <sheetId val="2"/>
      <sheetId val="3"/>
      <sheetId val="4"/>
    </sheetIdMap>
  </header>
  <header guid="{E7AF188C-6675-4932-85A4-E9592FCFECF3}" dateTime="2020-12-29T12:18:30" maxSheetId="5" userName="Администратор" r:id="rId8">
    <sheetIdMap count="4">
      <sheetId val="1"/>
      <sheetId val="2"/>
      <sheetId val="3"/>
      <sheetId val="4"/>
    </sheetIdMap>
  </header>
  <header guid="{603F9610-DE3C-4F66-87AC-A73EA52EBE5D}" dateTime="2020-12-29T12:20:30" maxSheetId="5" userName="Budget2-Test" r:id="rId9" minRId="64" maxRId="75">
    <sheetIdMap count="4">
      <sheetId val="1"/>
      <sheetId val="2"/>
      <sheetId val="3"/>
      <sheetId val="4"/>
    </sheetIdMap>
  </header>
  <header guid="{6874EEDC-F224-4867-9575-41BD8B7480A4}" dateTime="2020-12-29T12:33:21" maxSheetId="5" userName="Администратор" r:id="rId10">
    <sheetIdMap count="4">
      <sheetId val="1"/>
      <sheetId val="2"/>
      <sheetId val="3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33DF3B6-B406-4B86-B5E0-51C466740B1C}" action="delete"/>
  <rdn rId="0" localSheetId="1" customView="1" name="Z_A33DF3B6_B406_4B86_B5E0_51C466740B1C_.wvu.PrintArea" hidden="1" oldHidden="1">
    <formula>приложение7!$A$1:$K$184</formula>
    <oldFormula>приложение7!$A$1:$K$184</oldFormula>
  </rdn>
  <rdn rId="0" localSheetId="1" customView="1" name="Z_A33DF3B6_B406_4B86_B5E0_51C466740B1C_.wvu.PrintTitles" hidden="1" oldHidden="1">
    <formula>приложение7!$15:$18</formula>
    <oldFormula>приложение7!$15:$18</oldFormula>
  </rdn>
  <rdn rId="0" localSheetId="1" customView="1" name="Z_A33DF3B6_B406_4B86_B5E0_51C466740B1C_.wvu.Rows" hidden="1" oldHidden="1">
    <formula>приложение7!$19:$108,приложение7!$111:$117,приложение7!$119:$119,приложение7!$121:$121,приложение7!$134:$137,приложение7!$140:$143,приложение7!$146:$146,приложение7!$148:$149,приложение7!$160:$163,приложение7!$170:$177,приложение7!$179:$180,приложение7!$183:$183</formula>
    <oldFormula>приложение7!$19:$108,приложение7!$111:$117,приложение7!$119:$119,приложение7!$121:$121,приложение7!$134:$137,приложение7!$140:$143,приложение7!$146:$146,приложение7!$148:$149,приложение7!$160:$163,приложение7!$170:$177,приложение7!$179:$180,приложение7!$183:$183</oldFormula>
  </rdn>
  <rdn rId="0" localSheetId="1" customView="1" name="Z_A33DF3B6_B406_4B86_B5E0_51C466740B1C_.wvu.Cols" hidden="1" oldHidden="1">
    <formula>приложение7!$A:$F,приложение7!$IW:$JB,приложение7!$SS:$SX,приложение7!$ACO:$ACT,приложение7!$AMK:$AMP,приложение7!$AWG:$AWL,приложение7!$BGC:$BGH,приложение7!$BPY:$BQD,приложение7!$BZU:$BZZ,приложение7!$CJQ:$CJV,приложение7!$CTM:$CTR,приложение7!$DDI:$DDN,приложение7!$DNE:$DNJ,приложение7!$DXA:$DXF,приложение7!$EGW:$EHB,приложение7!$EQS:$EQX,приложение7!$FAO:$FAT,приложение7!$FKK:$FKP,приложение7!$FUG:$FUL,приложение7!$GEC:$GEH,приложение7!$GNY:$GOD,приложение7!$GXU:$GXZ,приложение7!$HHQ:$HHV,приложение7!$HRM:$HRR,приложение7!$IBI:$IBN,приложение7!$ILE:$ILJ,приложение7!$IVA:$IVF,приложение7!$JEW:$JFB,приложение7!$JOS:$JOX,приложение7!$JYO:$JYT,приложение7!$KIK:$KIP,приложение7!$KSG:$KSL,приложение7!$LCC:$LCH,приложение7!$LLY:$LMD,приложение7!$LVU:$LVZ,приложение7!$MFQ:$MFV,приложение7!$MPM:$MPR,приложение7!$MZI:$MZN,приложение7!$NJE:$NJJ,приложение7!$NTA:$NTF,приложение7!$OCW:$ODB,приложение7!$OMS:$OMX,приложение7!$OWO:$OWT,приложение7!$PGK:$PGP,приложение7!$PQG:$PQL,приложение7!$QAC:$QAH,приложение7!$QJY:$QKD,приложение7!$QTU:$QTZ,приложение7!$RDQ:$RDV,приложение7!$RNM:$RNR,приложение7!$RXI:$RXN,приложение7!$SHE:$SHJ,приложение7!$SRA:$SRF,приложение7!$TAW:$TBB,приложение7!$TKS:$TKX,приложение7!$TUO:$TUT,приложение7!$UEK:$UEP,приложение7!$UOG:$UOL,приложение7!$UYC:$UYH,приложение7!$VHY:$VID,приложение7!$VRU:$VRZ,приложение7!$WBQ:$WBV,приложение7!$WLM:$WLR,приложение7!$WVI:$WVN</formula>
    <oldFormula>приложение7!$A:$F,приложение7!$IW:$JB,приложение7!$SS:$SX,приложение7!$ACO:$ACT,приложение7!$AMK:$AMP,приложение7!$AWG:$AWL,приложение7!$BGC:$BGH,приложение7!$BPY:$BQD,приложение7!$BZU:$BZZ,приложение7!$CJQ:$CJV,приложение7!$CTM:$CTR,приложение7!$DDI:$DDN,приложение7!$DNE:$DNJ,приложение7!$DXA:$DXF,приложение7!$EGW:$EHB,приложение7!$EQS:$EQX,приложение7!$FAO:$FAT,приложение7!$FKK:$FKP,приложение7!$FUG:$FUL,приложение7!$GEC:$GEH,приложение7!$GNY:$GOD,приложение7!$GXU:$GXZ,приложение7!$HHQ:$HHV,приложение7!$HRM:$HRR,приложение7!$IBI:$IBN,приложение7!$ILE:$ILJ,приложение7!$IVA:$IVF,приложение7!$JEW:$JFB,приложение7!$JOS:$JOX,приложение7!$JYO:$JYT,приложение7!$KIK:$KIP,приложение7!$KSG:$KSL,приложение7!$LCC:$LCH,приложение7!$LLY:$LMD,приложение7!$LVU:$LVZ,приложение7!$MFQ:$MFV,приложение7!$MPM:$MPR,приложение7!$MZI:$MZN,приложение7!$NJE:$NJJ,приложение7!$NTA:$NTF,приложение7!$OCW:$ODB,приложение7!$OMS:$OMX,приложение7!$OWO:$OWT,приложение7!$PGK:$PGP,приложение7!$PQG:$PQL,приложение7!$QAC:$QAH,приложение7!$QJY:$QKD,приложение7!$QTU:$QTZ,приложение7!$RDQ:$RDV,приложение7!$RNM:$RNR,приложение7!$RXI:$RXN,приложение7!$SHE:$SHJ,приложение7!$SRA:$SRF,приложение7!$TAW:$TBB,приложение7!$TKS:$TKX,приложение7!$TUO:$TUT,приложение7!$UEK:$UEP,приложение7!$UOG:$UOL,приложение7!$UYC:$UYH,приложение7!$VHY:$VID,приложение7!$VRU:$VRZ,приложение7!$WBQ:$WBV,приложение7!$WLM:$WLR,приложение7!$WVI:$WVN</oldFormula>
  </rdn>
  <rdn rId="0" localSheetId="2" customView="1" name="Z_A33DF3B6_B406_4B86_B5E0_51C466740B1C_.wvu.PrintArea" hidden="1" oldHidden="1">
    <formula>'приложение 8'!$A$1:$I$443</formula>
    <oldFormula>'приложение 8'!$A$1:$I$443</oldFormula>
  </rdn>
  <rdn rId="0" localSheetId="2" customView="1" name="Z_A33DF3B6_B406_4B86_B5E0_51C466740B1C_.wvu.Rows" hidden="1" oldHidden="1">
    <formula>'приложение 8'!$18:$32,'приложение 8'!$39:$44,'приложение 8'!$52:$57,'приложение 8'!$70:$80,'приложение 8'!$89:$91,'приложение 8'!$95:$123,'приложение 8'!$130:$139,'приложение 8'!$143:$154,'приложение 8'!$156:$165,'приложение 8'!$169:$181,'приложение 8'!$187:$194,'приложение 8'!$196:$208,'приложение 8'!$212:$243,'приложение 8'!$249:$269,'приложение 8'!$275:$285,'приложение 8'!$292:$297,'приложение 8'!$299:$317,'приложение 8'!$322:$326,'приложение 8'!$329:$346,'приложение 8'!$350:$361,'приложение 8'!$367:$370,'приложение 8'!$375:$377,'приложение 8'!$392:$395,'приложение 8'!$397:$399,'приложение 8'!$408:$442</formula>
  </rdn>
  <rdn rId="0" localSheetId="3" customView="1" name="Z_A33DF3B6_B406_4B86_B5E0_51C466740B1C_.wvu.PrintArea" hidden="1" oldHidden="1">
    <formula>'приложение 9'!$A$1:$G$419</formula>
    <oldFormula>'приложение 9'!$A$1:$G$419</oldFormula>
  </rdn>
  <rdn rId="0" localSheetId="3" customView="1" name="Z_A33DF3B6_B406_4B86_B5E0_51C466740B1C_.wvu.Rows" hidden="1" oldHidden="1">
    <formula>'приложение 9'!$19:$31,'приложение 9'!$33:$43,'приложение 9'!$47:$50,'приложение 9'!$52:$59,'приложение 9'!$63:$81,'приложение 9'!$83:$101,'приложение 9'!$103:$109,'приложение 9'!$113:$118,'приложение 9'!$124:$146,'приложение 9'!$152:$162,'приложение 9'!$169:$183,'приложение 9'!$185:$203,'приложение 9'!$208:$212,'приложение 9'!$218:$221,'приложение 9'!$229:$234,'приложение 9'!$247:$257,'приложение 9'!$266:$300,'приложение 9'!$303:$320,'приложение 9'!$324:$335,'приложение 9'!$341:$344,'приложение 9'!$349:$351,'приложение 9'!$369:$372,'приложение 9'!$374:$376,'приложение 9'!$385:$405,'приложение 9'!$411:$418</formula>
  </rdn>
  <rdn rId="0" localSheetId="4" customView="1" name="Z_A33DF3B6_B406_4B86_B5E0_51C466740B1C_.wvu.Rows" hidden="1" oldHidden="1">
    <formula>'приложение 10'!$20:$26,'приложение 10'!$62:$149,'приложение 10'!$156:$158,'приложение 10'!$162:$189,'приложение 10'!$211:$246,'приложение 10'!$262:$287,'приложение 10'!$290:$292,'приложение 10'!$296:$325,'приложение 10'!$327:$338,'приложение 10'!$351:$358,'приложение 10'!$363:$388</formula>
    <oldFormula>'приложение 10'!$327:$338,'приложение 10'!$351:$358,'приложение 10'!$363:$388</oldFormula>
  </rdn>
  <rcv guid="{A33DF3B6-B406-4B86-B5E0-51C466740B1C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698CF39-7E8C-4BD9-AE2B-E112A7754899}" action="delete"/>
  <rdn rId="0" localSheetId="1" customView="1" name="Z_1698CF39_7E8C_4BD9_AE2B_E112A7754899_.wvu.PrintArea" hidden="1" oldHidden="1">
    <formula>приложение7!$A$1:$K$184</formula>
    <oldFormula>приложение7!$A$1:$K$184</oldFormula>
  </rdn>
  <rdn rId="0" localSheetId="1" customView="1" name="Z_1698CF39_7E8C_4BD9_AE2B_E112A7754899_.wvu.PrintTitles" hidden="1" oldHidden="1">
    <formula>приложение7!$15:$18</formula>
    <oldFormula>приложение7!$15:$18</oldFormula>
  </rdn>
  <rdn rId="0" localSheetId="1" customView="1" name="Z_1698CF39_7E8C_4BD9_AE2B_E112A7754899_.wvu.Rows" hidden="1" oldHidden="1">
    <formula>приложение7!$19:$108,приложение7!$111:$117,приложение7!$119:$119,приложение7!$121:$121,приложение7!$134:$137,приложение7!$140:$143,приложение7!$146:$146,приложение7!$148:$149,приложение7!$160:$163,приложение7!$170:$177,приложение7!$179:$180,приложение7!$183:$183</formula>
    <oldFormula>приложение7!$19:$108,приложение7!$111:$117,приложение7!$119:$119,приложение7!$121:$121,приложение7!$134:$137,приложение7!$140:$143,приложение7!$146:$146,приложение7!$148:$149,приложение7!$160:$163,приложение7!$170:$177,приложение7!$179:$180,приложение7!$183:$183</oldFormula>
  </rdn>
  <rdn rId="0" localSheetId="1" customView="1" name="Z_1698CF39_7E8C_4BD9_AE2B_E112A7754899_.wvu.Cols" hidden="1" oldHidden="1">
    <formula>приложение7!$A:$F,приложение7!$IW:$JB,приложение7!$SS:$SX,приложение7!$ACO:$ACT,приложение7!$AMK:$AMP,приложение7!$AWG:$AWL,приложение7!$BGC:$BGH,приложение7!$BPY:$BQD,приложение7!$BZU:$BZZ,приложение7!$CJQ:$CJV,приложение7!$CTM:$CTR,приложение7!$DDI:$DDN,приложение7!$DNE:$DNJ,приложение7!$DXA:$DXF,приложение7!$EGW:$EHB,приложение7!$EQS:$EQX,приложение7!$FAO:$FAT,приложение7!$FKK:$FKP,приложение7!$FUG:$FUL,приложение7!$GEC:$GEH,приложение7!$GNY:$GOD,приложение7!$GXU:$GXZ,приложение7!$HHQ:$HHV,приложение7!$HRM:$HRR,приложение7!$IBI:$IBN,приложение7!$ILE:$ILJ,приложение7!$IVA:$IVF,приложение7!$JEW:$JFB,приложение7!$JOS:$JOX,приложение7!$JYO:$JYT,приложение7!$KIK:$KIP,приложение7!$KSG:$KSL,приложение7!$LCC:$LCH,приложение7!$LLY:$LMD,приложение7!$LVU:$LVZ,приложение7!$MFQ:$MFV,приложение7!$MPM:$MPR,приложение7!$MZI:$MZN,приложение7!$NJE:$NJJ,приложение7!$NTA:$NTF,приложение7!$OCW:$ODB,приложение7!$OMS:$OMX,приложение7!$OWO:$OWT,приложение7!$PGK:$PGP,приложение7!$PQG:$PQL,приложение7!$QAC:$QAH,приложение7!$QJY:$QKD,приложение7!$QTU:$QTZ,приложение7!$RDQ:$RDV,приложение7!$RNM:$RNR,приложение7!$RXI:$RXN,приложение7!$SHE:$SHJ,приложение7!$SRA:$SRF,приложение7!$TAW:$TBB,приложение7!$TKS:$TKX,приложение7!$TUO:$TUT,приложение7!$UEK:$UEP,приложение7!$UOG:$UOL,приложение7!$UYC:$UYH,приложение7!$VHY:$VID,приложение7!$VRU:$VRZ,приложение7!$WBQ:$WBV,приложение7!$WLM:$WLR,приложение7!$WVI:$WVN</formula>
    <oldFormula>приложение7!$A:$F,приложение7!$IW:$JB,приложение7!$SS:$SX,приложение7!$ACO:$ACT,приложение7!$AMK:$AMP,приложение7!$AWG:$AWL,приложение7!$BGC:$BGH,приложение7!$BPY:$BQD,приложение7!$BZU:$BZZ,приложение7!$CJQ:$CJV,приложение7!$CTM:$CTR,приложение7!$DDI:$DDN,приложение7!$DNE:$DNJ,приложение7!$DXA:$DXF,приложение7!$EGW:$EHB,приложение7!$EQS:$EQX,приложение7!$FAO:$FAT,приложение7!$FKK:$FKP,приложение7!$FUG:$FUL,приложение7!$GEC:$GEH,приложение7!$GNY:$GOD,приложение7!$GXU:$GXZ,приложение7!$HHQ:$HHV,приложение7!$HRM:$HRR,приложение7!$IBI:$IBN,приложение7!$ILE:$ILJ,приложение7!$IVA:$IVF,приложение7!$JEW:$JFB,приложение7!$JOS:$JOX,приложение7!$JYO:$JYT,приложение7!$KIK:$KIP,приложение7!$KSG:$KSL,приложение7!$LCC:$LCH,приложение7!$LLY:$LMD,приложение7!$LVU:$LVZ,приложение7!$MFQ:$MFV,приложение7!$MPM:$MPR,приложение7!$MZI:$MZN,приложение7!$NJE:$NJJ,приложение7!$NTA:$NTF,приложение7!$OCW:$ODB,приложение7!$OMS:$OMX,приложение7!$OWO:$OWT,приложение7!$PGK:$PGP,приложение7!$PQG:$PQL,приложение7!$QAC:$QAH,приложение7!$QJY:$QKD,приложение7!$QTU:$QTZ,приложение7!$RDQ:$RDV,приложение7!$RNM:$RNR,приложение7!$RXI:$RXN,приложение7!$SHE:$SHJ,приложение7!$SRA:$SRF,приложение7!$TAW:$TBB,приложение7!$TKS:$TKX,приложение7!$TUO:$TUT,приложение7!$UEK:$UEP,приложение7!$UOG:$UOL,приложение7!$UYC:$UYH,приложение7!$VHY:$VID,приложение7!$VRU:$VRZ,приложение7!$WBQ:$WBV,приложение7!$WLM:$WLR,приложение7!$WVI:$WVN</oldFormula>
  </rdn>
  <rdn rId="0" localSheetId="2" customView="1" name="Z_1698CF39_7E8C_4BD9_AE2B_E112A7754899_.wvu.PrintArea" hidden="1" oldHidden="1">
    <formula>'приложение 8'!$A$1:$I$443</formula>
    <oldFormula>'приложение 8'!$A$1:$I$443</oldFormula>
  </rdn>
  <rdn rId="0" localSheetId="2" customView="1" name="Z_1698CF39_7E8C_4BD9_AE2B_E112A7754899_.wvu.Rows" hidden="1" oldHidden="1">
    <formula>'приложение 8'!$18:$32,'приложение 8'!$39:$44,'приложение 8'!$52:$57,'приложение 8'!$70:$80,'приложение 8'!$89:$91,'приложение 8'!$95:$123,'приложение 8'!$130:$139,'приложение 8'!$143:$154,'приложение 8'!$156:$165,'приложение 8'!$169:$181,'приложение 8'!$187:$194,'приложение 8'!$196:$208,'приложение 8'!$212:$243,'приложение 8'!$249:$269,'приложение 8'!$275:$285,'приложение 8'!$292:$297,'приложение 8'!$299:$317,'приложение 8'!$322:$326,'приложение 8'!$329:$346,'приложение 8'!$350:$361,'приложение 8'!$367:$370,'приложение 8'!$375:$377,'приложение 8'!$392:$395,'приложение 8'!$397:$399,'приложение 8'!$408:$442</formula>
    <oldFormula>'приложение 8'!$18:$32,'приложение 8'!$39:$44,'приложение 8'!$52:$57,'приложение 8'!$70:$80,'приложение 8'!$89:$91,'приложение 8'!$95:$123,'приложение 8'!$130:$139,'приложение 8'!$143:$154,'приложение 8'!$156:$165,'приложение 8'!$169:$181,'приложение 8'!$187:$194,'приложение 8'!$196:$208,'приложение 8'!$212:$243,'приложение 8'!$249:$269,'приложение 8'!$275:$285,'приложение 8'!$292:$297,'приложение 8'!$299:$317,'приложение 8'!$322:$326,'приложение 8'!$329:$346,'приложение 8'!$350:$361,'приложение 8'!$367:$370,'приложение 8'!$375:$377,'приложение 8'!$392:$395,'приложение 8'!$397:$399,'приложение 8'!$408:$442</oldFormula>
  </rdn>
  <rdn rId="0" localSheetId="3" customView="1" name="Z_1698CF39_7E8C_4BD9_AE2B_E112A7754899_.wvu.PrintArea" hidden="1" oldHidden="1">
    <formula>'приложение 9'!$A$1:$G$419</formula>
    <oldFormula>'приложение 9'!$A$1:$G$419</oldFormula>
  </rdn>
  <rdn rId="0" localSheetId="3" customView="1" name="Z_1698CF39_7E8C_4BD9_AE2B_E112A7754899_.wvu.Rows" hidden="1" oldHidden="1">
    <formula>'приложение 9'!$19:$31,'приложение 9'!$33:$43,'приложение 9'!$47:$50,'приложение 9'!$52:$59,'приложение 9'!$63:$81,'приложение 9'!$83:$101,'приложение 9'!$103:$109,'приложение 9'!$113:$118,'приложение 9'!$124:$146,'приложение 9'!$152:$162,'приложение 9'!$169:$183,'приложение 9'!$185:$203,'приложение 9'!$208:$212,'приложение 9'!$218:$221,'приложение 9'!$229:$234,'приложение 9'!$247:$257,'приложение 9'!$266:$268,'приложение 9'!$272:$300,'приложение 9'!$303:$320,'приложение 9'!$324:$335,'приложение 9'!$341:$344,'приложение 9'!$349:$351,'приложение 9'!$369:$372,'приложение 9'!$374:$376,'приложение 9'!$385:$405,'приложение 9'!$411:$418</formula>
    <oldFormula>'приложение 9'!$19:$31,'приложение 9'!$33:$43,'приложение 9'!$47:$50,'приложение 9'!$52:$59,'приложение 9'!$63:$81,'приложение 9'!$83:$101,'приложение 9'!$103:$109,'приложение 9'!$113:$118,'приложение 9'!$124:$146,'приложение 9'!$152:$162,'приложение 9'!$169:$183,'приложение 9'!$185:$203,'приложение 9'!$208:$212,'приложение 9'!$218:$221,'приложение 9'!$229:$234,'приложение 9'!$247:$257,'приложение 9'!$266:$268,'приложение 9'!$272:$300,'приложение 9'!$303:$320,'приложение 9'!$324:$335,'приложение 9'!$341:$344,'приложение 9'!$349:$351,'приложение 9'!$369:$372,'приложение 9'!$374:$376,'приложение 9'!$385:$405,'приложение 9'!$411:$418</oldFormula>
  </rdn>
  <rdn rId="0" localSheetId="4" customView="1" name="Z_1698CF39_7E8C_4BD9_AE2B_E112A7754899_.wvu.Rows" hidden="1" oldHidden="1">
    <formula>'приложение 10'!$20:$26,'приложение 10'!$56:$58,'приложение 10'!$62:$149,'приложение 10'!$156:$158,'приложение 10'!$162:$189,'приложение 10'!$211:$246,'приложение 10'!$262:$287,'приложение 10'!$290:$292,'приложение 10'!$296:$325,'приложение 10'!$327:$338,'приложение 10'!$351:$358,'приложение 10'!$363:$388</formula>
    <oldFormula>'приложение 10'!$20:$26,'приложение 10'!$56:$58,'приложение 10'!$62:$149,'приложение 10'!$156:$158,'приложение 10'!$162:$189,'приложение 10'!$211:$246,'приложение 10'!$262:$287,'приложение 10'!$290:$292,'приложение 10'!$296:$325,'приложение 10'!$327:$338,'приложение 10'!$351:$358,'приложение 10'!$363:$388</oldFormula>
  </rdn>
  <rcv guid="{1698CF39-7E8C-4BD9-AE2B-E112A7754899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33DF3B6-B406-4B86-B5E0-51C466740B1C}" action="delete"/>
  <rdn rId="0" localSheetId="1" customView="1" name="Z_A33DF3B6_B406_4B86_B5E0_51C466740B1C_.wvu.PrintArea" hidden="1" oldHidden="1">
    <formula>приложение7!$A$1:$K$184</formula>
    <oldFormula>приложение7!$A$1:$K$184</oldFormula>
  </rdn>
  <rdn rId="0" localSheetId="1" customView="1" name="Z_A33DF3B6_B406_4B86_B5E0_51C466740B1C_.wvu.PrintTitles" hidden="1" oldHidden="1">
    <formula>приложение7!$15:$18</formula>
    <oldFormula>приложение7!$15:$18</oldFormula>
  </rdn>
  <rdn rId="0" localSheetId="1" customView="1" name="Z_A33DF3B6_B406_4B86_B5E0_51C466740B1C_.wvu.Rows" hidden="1" oldHidden="1">
    <formula>приложение7!$19:$108,приложение7!$111:$117,приложение7!$119:$119,приложение7!$121:$121,приложение7!$134:$137,приложение7!$140:$143,приложение7!$146:$146,приложение7!$148:$149,приложение7!$160:$163,приложение7!$170:$177,приложение7!$179:$180,приложение7!$183:$183</formula>
    <oldFormula>приложение7!$19:$108,приложение7!$111:$117,приложение7!$119:$119,приложение7!$121:$121,приложение7!$134:$137,приложение7!$140:$143,приложение7!$146:$146,приложение7!$148:$149,приложение7!$160:$163,приложение7!$170:$177,приложение7!$179:$180,приложение7!$183:$183</oldFormula>
  </rdn>
  <rdn rId="0" localSheetId="1" customView="1" name="Z_A33DF3B6_B406_4B86_B5E0_51C466740B1C_.wvu.Cols" hidden="1" oldHidden="1">
    <formula>приложение7!$A:$F,приложение7!$IW:$JB,приложение7!$SS:$SX,приложение7!$ACO:$ACT,приложение7!$AMK:$AMP,приложение7!$AWG:$AWL,приложение7!$BGC:$BGH,приложение7!$BPY:$BQD,приложение7!$BZU:$BZZ,приложение7!$CJQ:$CJV,приложение7!$CTM:$CTR,приложение7!$DDI:$DDN,приложение7!$DNE:$DNJ,приложение7!$DXA:$DXF,приложение7!$EGW:$EHB,приложение7!$EQS:$EQX,приложение7!$FAO:$FAT,приложение7!$FKK:$FKP,приложение7!$FUG:$FUL,приложение7!$GEC:$GEH,приложение7!$GNY:$GOD,приложение7!$GXU:$GXZ,приложение7!$HHQ:$HHV,приложение7!$HRM:$HRR,приложение7!$IBI:$IBN,приложение7!$ILE:$ILJ,приложение7!$IVA:$IVF,приложение7!$JEW:$JFB,приложение7!$JOS:$JOX,приложение7!$JYO:$JYT,приложение7!$KIK:$KIP,приложение7!$KSG:$KSL,приложение7!$LCC:$LCH,приложение7!$LLY:$LMD,приложение7!$LVU:$LVZ,приложение7!$MFQ:$MFV,приложение7!$MPM:$MPR,приложение7!$MZI:$MZN,приложение7!$NJE:$NJJ,приложение7!$NTA:$NTF,приложение7!$OCW:$ODB,приложение7!$OMS:$OMX,приложение7!$OWO:$OWT,приложение7!$PGK:$PGP,приложение7!$PQG:$PQL,приложение7!$QAC:$QAH,приложение7!$QJY:$QKD,приложение7!$QTU:$QTZ,приложение7!$RDQ:$RDV,приложение7!$RNM:$RNR,приложение7!$RXI:$RXN,приложение7!$SHE:$SHJ,приложение7!$SRA:$SRF,приложение7!$TAW:$TBB,приложение7!$TKS:$TKX,приложение7!$TUO:$TUT,приложение7!$UEK:$UEP,приложение7!$UOG:$UOL,приложение7!$UYC:$UYH,приложение7!$VHY:$VID,приложение7!$VRU:$VRZ,приложение7!$WBQ:$WBV,приложение7!$WLM:$WLR,приложение7!$WVI:$WVN</formula>
    <oldFormula>приложение7!$A:$F,приложение7!$IW:$JB,приложение7!$SS:$SX,приложение7!$ACO:$ACT,приложение7!$AMK:$AMP,приложение7!$AWG:$AWL,приложение7!$BGC:$BGH,приложение7!$BPY:$BQD,приложение7!$BZU:$BZZ,приложение7!$CJQ:$CJV,приложение7!$CTM:$CTR,приложение7!$DDI:$DDN,приложение7!$DNE:$DNJ,приложение7!$DXA:$DXF,приложение7!$EGW:$EHB,приложение7!$EQS:$EQX,приложение7!$FAO:$FAT,приложение7!$FKK:$FKP,приложение7!$FUG:$FUL,приложение7!$GEC:$GEH,приложение7!$GNY:$GOD,приложение7!$GXU:$GXZ,приложение7!$HHQ:$HHV,приложение7!$HRM:$HRR,приложение7!$IBI:$IBN,приложение7!$ILE:$ILJ,приложение7!$IVA:$IVF,приложение7!$JEW:$JFB,приложение7!$JOS:$JOX,приложение7!$JYO:$JYT,приложение7!$KIK:$KIP,приложение7!$KSG:$KSL,приложение7!$LCC:$LCH,приложение7!$LLY:$LMD,приложение7!$LVU:$LVZ,приложение7!$MFQ:$MFV,приложение7!$MPM:$MPR,приложение7!$MZI:$MZN,приложение7!$NJE:$NJJ,приложение7!$NTA:$NTF,приложение7!$OCW:$ODB,приложение7!$OMS:$OMX,приложение7!$OWO:$OWT,приложение7!$PGK:$PGP,приложение7!$PQG:$PQL,приложение7!$QAC:$QAH,приложение7!$QJY:$QKD,приложение7!$QTU:$QTZ,приложение7!$RDQ:$RDV,приложение7!$RNM:$RNR,приложение7!$RXI:$RXN,приложение7!$SHE:$SHJ,приложение7!$SRA:$SRF,приложение7!$TAW:$TBB,приложение7!$TKS:$TKX,приложение7!$TUO:$TUT,приложение7!$UEK:$UEP,приложение7!$UOG:$UOL,приложение7!$UYC:$UYH,приложение7!$VHY:$VID,приложение7!$VRU:$VRZ,приложение7!$WBQ:$WBV,приложение7!$WLM:$WLR,приложение7!$WVI:$WVN</oldFormula>
  </rdn>
  <rdn rId="0" localSheetId="2" customView="1" name="Z_A33DF3B6_B406_4B86_B5E0_51C466740B1C_.wvu.PrintArea" hidden="1" oldHidden="1">
    <formula>'приложение 8'!$A$1:$I$443</formula>
    <oldFormula>'приложение 8'!$A$1:$I$443</oldFormula>
  </rdn>
  <rdn rId="0" localSheetId="3" customView="1" name="Z_A33DF3B6_B406_4B86_B5E0_51C466740B1C_.wvu.PrintArea" hidden="1" oldHidden="1">
    <formula>'приложение 9'!$A$1:$G$419</formula>
    <oldFormula>'приложение 9'!$A$1:$G$419</oldFormula>
  </rdn>
  <rcv guid="{A33DF3B6-B406-4B86-B5E0-51C466740B1C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" sId="2">
    <oc r="E92" t="inlineStr">
      <is>
        <t>15 0 00 5549F</t>
      </is>
    </oc>
    <nc r="E92" t="inlineStr">
      <is>
        <t>70 000 5549F</t>
      </is>
    </nc>
  </rcc>
  <rcc rId="17" sId="2" xfDxf="1" dxf="1">
    <oc r="E93" t="inlineStr">
      <is>
        <t>15 0 00 5549F</t>
      </is>
    </oc>
    <nc r="E93" t="inlineStr">
      <is>
        <t>70 000 5549F</t>
      </is>
    </nc>
    <ndxf>
      <font>
        <sz val="12"/>
        <family val="1"/>
        <charset val="204"/>
      </font>
      <alignment horizontal="center" vertical="center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" sId="2" xfDxf="1" dxf="1">
    <oc r="E94" t="inlineStr">
      <is>
        <t>15 0 00 5549F</t>
      </is>
    </oc>
    <nc r="E94" t="inlineStr">
      <is>
        <t>70 000 5549F</t>
      </is>
    </nc>
    <ndxf>
      <font>
        <sz val="12"/>
        <family val="1"/>
        <charset val="204"/>
      </font>
      <alignment horizontal="center" vertical="center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" sId="2" xfDxf="1" dxf="1">
    <oc r="E140" t="inlineStr">
      <is>
        <t>15 0 00 5549F</t>
      </is>
    </oc>
    <nc r="E140" t="inlineStr">
      <is>
        <t>70 000 5549F</t>
      </is>
    </nc>
    <ndxf>
      <font>
        <sz val="12"/>
        <family val="1"/>
        <charset val="204"/>
      </font>
      <alignment horizontal="center" vertical="center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" sId="2" xfDxf="1" dxf="1">
    <oc r="E141" t="inlineStr">
      <is>
        <t>15 0 00 5549F</t>
      </is>
    </oc>
    <nc r="E141" t="inlineStr">
      <is>
        <t>70 000 5549F</t>
      </is>
    </nc>
    <ndxf>
      <font>
        <sz val="12"/>
        <family val="1"/>
        <charset val="204"/>
      </font>
      <alignment horizontal="center" vertical="center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" sId="2" xfDxf="1" dxf="1">
    <oc r="E142" t="inlineStr">
      <is>
        <t>15 0 00 5549F</t>
      </is>
    </oc>
    <nc r="E142" t="inlineStr">
      <is>
        <t>70 000 5549F</t>
      </is>
    </nc>
    <ndxf>
      <font>
        <sz val="12"/>
        <family val="1"/>
        <charset val="204"/>
      </font>
      <alignment horizontal="center" vertical="center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" sId="2" xfDxf="1" dxf="1">
    <oc r="E166" t="inlineStr">
      <is>
        <t>15 0 00 5549F</t>
      </is>
    </oc>
    <nc r="E166" t="inlineStr">
      <is>
        <t>70 000 5549F</t>
      </is>
    </nc>
    <ndxf>
      <font>
        <sz val="12"/>
        <family val="1"/>
        <charset val="204"/>
      </font>
      <alignment horizontal="center" vertical="center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" sId="2" xfDxf="1" dxf="1">
    <oc r="E167" t="inlineStr">
      <is>
        <t>15 0 00 5549F</t>
      </is>
    </oc>
    <nc r="E167" t="inlineStr">
      <is>
        <t>70 000 5549F</t>
      </is>
    </nc>
    <ndxf>
      <font>
        <sz val="12"/>
        <family val="1"/>
        <charset val="204"/>
      </font>
      <alignment horizontal="center" vertical="center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" sId="2" xfDxf="1" dxf="1">
    <oc r="E168" t="inlineStr">
      <is>
        <t>15 0 00 5549F</t>
      </is>
    </oc>
    <nc r="E168" t="inlineStr">
      <is>
        <t>70 000 5549F</t>
      </is>
    </nc>
    <ndxf>
      <font>
        <sz val="12"/>
        <family val="1"/>
        <charset val="204"/>
      </font>
      <alignment horizontal="center" vertical="center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" sId="2" xfDxf="1" dxf="1">
    <oc r="E209" t="inlineStr">
      <is>
        <t>15 0 00 5549F</t>
      </is>
    </oc>
    <nc r="E209" t="inlineStr">
      <is>
        <t>70 000 5549F</t>
      </is>
    </nc>
    <ndxf>
      <font>
        <sz val="12"/>
        <family val="1"/>
        <charset val="204"/>
      </font>
      <alignment horizontal="center" vertical="center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" sId="2" xfDxf="1" dxf="1">
    <oc r="E210" t="inlineStr">
      <is>
        <t>15 0 00 5549F</t>
      </is>
    </oc>
    <nc r="E210" t="inlineStr">
      <is>
        <t>70 000 5549F</t>
      </is>
    </nc>
    <ndxf>
      <font>
        <sz val="12"/>
        <family val="1"/>
        <charset val="204"/>
      </font>
      <alignment horizontal="center" vertical="center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" sId="2" xfDxf="1" dxf="1">
    <oc r="E211" t="inlineStr">
      <is>
        <t>15 0 00 5549F</t>
      </is>
    </oc>
    <nc r="E211" t="inlineStr">
      <is>
        <t>70 000 5549F</t>
      </is>
    </nc>
    <ndxf>
      <font>
        <sz val="12"/>
        <family val="1"/>
        <charset val="204"/>
      </font>
      <alignment horizontal="center" vertical="center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v guid="{CD9A9F0E-3815-4E48-8015-6FE86ECFB57E}" action="delete"/>
  <rdn rId="0" localSheetId="1" customView="1" name="Z_CD9A9F0E_3815_4E48_8015_6FE86ECFB57E_.wvu.PrintArea" hidden="1" oldHidden="1">
    <formula>приложение7!$A$1:$K$184</formula>
    <oldFormula>приложение7!$A$1:$K$184</oldFormula>
  </rdn>
  <rdn rId="0" localSheetId="1" customView="1" name="Z_CD9A9F0E_3815_4E48_8015_6FE86ECFB57E_.wvu.PrintTitles" hidden="1" oldHidden="1">
    <formula>приложение7!$15:$18</formula>
    <oldFormula>приложение7!$15:$18</oldFormula>
  </rdn>
  <rdn rId="0" localSheetId="1" customView="1" name="Z_CD9A9F0E_3815_4E48_8015_6FE86ECFB57E_.wvu.Rows" hidden="1" oldHidden="1">
    <formula>приложение7!$19:$108,приложение7!$111:$117,приложение7!$119:$119,приложение7!$121:$121,приложение7!$134:$137,приложение7!$140:$143,приложение7!$146:$146,приложение7!$148:$149,приложение7!$160:$163,приложение7!$170:$177,приложение7!$179:$180,приложение7!$183:$183</formula>
    <oldFormula>приложение7!$19:$108,приложение7!$111:$117,приложение7!$119:$119,приложение7!$121:$121,приложение7!$134:$137,приложение7!$140:$143,приложение7!$146:$146,приложение7!$148:$149,приложение7!$160:$163,приложение7!$170:$177,приложение7!$179:$180,приложение7!$183:$183</oldFormula>
  </rdn>
  <rdn rId="0" localSheetId="1" customView="1" name="Z_CD9A9F0E_3815_4E48_8015_6FE86ECFB57E_.wvu.Cols" hidden="1" oldHidden="1">
    <formula>приложение7!$A:$F,приложение7!$IW:$JB,приложение7!$SS:$SX,приложение7!$ACO:$ACT,приложение7!$AMK:$AMP,приложение7!$AWG:$AWL,приложение7!$BGC:$BGH,приложение7!$BPY:$BQD,приложение7!$BZU:$BZZ,приложение7!$CJQ:$CJV,приложение7!$CTM:$CTR,приложение7!$DDI:$DDN,приложение7!$DNE:$DNJ,приложение7!$DXA:$DXF,приложение7!$EGW:$EHB,приложение7!$EQS:$EQX,приложение7!$FAO:$FAT,приложение7!$FKK:$FKP,приложение7!$FUG:$FUL,приложение7!$GEC:$GEH,приложение7!$GNY:$GOD,приложение7!$GXU:$GXZ,приложение7!$HHQ:$HHV,приложение7!$HRM:$HRR,приложение7!$IBI:$IBN,приложение7!$ILE:$ILJ,приложение7!$IVA:$IVF,приложение7!$JEW:$JFB,приложение7!$JOS:$JOX,приложение7!$JYO:$JYT,приложение7!$KIK:$KIP,приложение7!$KSG:$KSL,приложение7!$LCC:$LCH,приложение7!$LLY:$LMD,приложение7!$LVU:$LVZ,приложение7!$MFQ:$MFV,приложение7!$MPM:$MPR,приложение7!$MZI:$MZN,приложение7!$NJE:$NJJ,приложение7!$NTA:$NTF,приложение7!$OCW:$ODB,приложение7!$OMS:$OMX,приложение7!$OWO:$OWT,приложение7!$PGK:$PGP,приложение7!$PQG:$PQL,приложение7!$QAC:$QAH,приложение7!$QJY:$QKD,приложение7!$QTU:$QTZ,приложение7!$RDQ:$RDV,приложение7!$RNM:$RNR,приложение7!$RXI:$RXN,приложение7!$SHE:$SHJ,приложение7!$SRA:$SRF,приложение7!$TAW:$TBB,приложение7!$TKS:$TKX,приложение7!$TUO:$TUT,приложение7!$UEK:$UEP,приложение7!$UOG:$UOL,приложение7!$UYC:$UYH,приложение7!$VHY:$VID,приложение7!$VRU:$VRZ,приложение7!$WBQ:$WBV,приложение7!$WLM:$WLR,приложение7!$WVI:$WVN</formula>
    <oldFormula>приложение7!$A:$F,приложение7!$IW:$JB,приложение7!$SS:$SX,приложение7!$ACO:$ACT,приложение7!$AMK:$AMP,приложение7!$AWG:$AWL,приложение7!$BGC:$BGH,приложение7!$BPY:$BQD,приложение7!$BZU:$BZZ,приложение7!$CJQ:$CJV,приложение7!$CTM:$CTR,приложение7!$DDI:$DDN,приложение7!$DNE:$DNJ,приложение7!$DXA:$DXF,приложение7!$EGW:$EHB,приложение7!$EQS:$EQX,приложение7!$FAO:$FAT,приложение7!$FKK:$FKP,приложение7!$FUG:$FUL,приложение7!$GEC:$GEH,приложение7!$GNY:$GOD,приложение7!$GXU:$GXZ,приложение7!$HHQ:$HHV,приложение7!$HRM:$HRR,приложение7!$IBI:$IBN,приложение7!$ILE:$ILJ,приложение7!$IVA:$IVF,приложение7!$JEW:$JFB,приложение7!$JOS:$JOX,приложение7!$JYO:$JYT,приложение7!$KIK:$KIP,приложение7!$KSG:$KSL,приложение7!$LCC:$LCH,приложение7!$LLY:$LMD,приложение7!$LVU:$LVZ,приложение7!$MFQ:$MFV,приложение7!$MPM:$MPR,приложение7!$MZI:$MZN,приложение7!$NJE:$NJJ,приложение7!$NTA:$NTF,приложение7!$OCW:$ODB,приложение7!$OMS:$OMX,приложение7!$OWO:$OWT,приложение7!$PGK:$PGP,приложение7!$PQG:$PQL,приложение7!$QAC:$QAH,приложение7!$QJY:$QKD,приложение7!$QTU:$QTZ,приложение7!$RDQ:$RDV,приложение7!$RNM:$RNR,приложение7!$RXI:$RXN,приложение7!$SHE:$SHJ,приложение7!$SRA:$SRF,приложение7!$TAW:$TBB,приложение7!$TKS:$TKX,приложение7!$TUO:$TUT,приложение7!$UEK:$UEP,приложение7!$UOG:$UOL,приложение7!$UYC:$UYH,приложение7!$VHY:$VID,приложение7!$VRU:$VRZ,приложение7!$WBQ:$WBV,приложение7!$WLM:$WLR,приложение7!$WVI:$WVN</oldFormula>
  </rdn>
  <rdn rId="0" localSheetId="2" customView="1" name="Z_CD9A9F0E_3815_4E48_8015_6FE86ECFB57E_.wvu.PrintArea" hidden="1" oldHidden="1">
    <formula>'приложение 8'!$A$1:$I$443</formula>
    <oldFormula>'приложение 8'!$A$1:$I$443</oldFormula>
  </rdn>
  <rdn rId="0" localSheetId="2" customView="1" name="Z_CD9A9F0E_3815_4E48_8015_6FE86ECFB57E_.wvu.Rows" hidden="1" oldHidden="1">
    <formula>'приложение 8'!$18:$32,'приложение 8'!$52:$57,'приложение 8'!$73:$80,'приложение 8'!$90:$91,'приложение 8'!$95:$96,'приложение 8'!$98:$123,'приложение 8'!$130:$139,'приложение 8'!$144:$154,'приложение 8'!$156:$165,'приложение 8'!$187:$194,'приложение 8'!$196:$208,'приложение 8'!$212:$243,'приложение 8'!$249:$317,'приложение 8'!$330:$346,'приложение 8'!$350:$361,'приложение 8'!$397:$399,'приложение 8'!$408:$442</formula>
    <oldFormula>'приложение 8'!$18:$32,'приложение 8'!$52:$57,'приложение 8'!$73:$80,'приложение 8'!$90:$91,'приложение 8'!$95:$96,'приложение 8'!$98:$123,'приложение 8'!$130:$139,'приложение 8'!$144:$154,'приложение 8'!$156:$165,'приложение 8'!$187:$194,'приложение 8'!$196:$208,'приложение 8'!$212:$243,'приложение 8'!$249:$317,'приложение 8'!$330:$346,'приложение 8'!$350:$361,'приложение 8'!$397:$399,'приложение 8'!$408:$442</oldFormula>
  </rdn>
  <rdn rId="0" localSheetId="3" customView="1" name="Z_CD9A9F0E_3815_4E48_8015_6FE86ECFB57E_.wvu.PrintArea" hidden="1" oldHidden="1">
    <formula>'приложение 9'!$A$1:$G$419</formula>
    <oldFormula>'приложение 9'!$A$1:$G$419</oldFormula>
  </rdn>
  <rdn rId="0" localSheetId="4" customView="1" name="Z_CD9A9F0E_3815_4E48_8015_6FE86ECFB57E_.wvu.Rows" hidden="1" oldHidden="1">
    <formula>'приложение 10'!$20:$29,'приложение 10'!$33:$61,'приложение 10'!$65:$70,'приложение 10'!$74:$78,'приложение 10'!$82:$116,'приложение 10'!$120:$122,'приложение 10'!$129:$193,'приложение 10'!$202:$207,'приложение 10'!$211:$213,'приложение 10'!$218:$218,'приложение 10'!$223:$225,'приложение 10'!$237:$240,'приложение 10'!$244:$249,'приложение 10'!$256:$261,'приложение 10'!$266:$271,'приложение 10'!$275:$287,'приложение 10'!$290:$295,'приложение 10'!$299:$306,'приложение 10'!$327:$338,'приложение 10'!$354:$358,'приложение 10'!$366:$367,'приложение 10'!$371:$388</formula>
    <oldFormula>'приложение 10'!$20:$29,'приложение 10'!$33:$61,'приложение 10'!$65:$70,'приложение 10'!$74:$78,'приложение 10'!$82:$116,'приложение 10'!$120:$122,'приложение 10'!$129:$193,'приложение 10'!$202:$207,'приложение 10'!$211:$213,'приложение 10'!$218:$218,'приложение 10'!$223:$225,'приложение 10'!$237:$240,'приложение 10'!$244:$249,'приложение 10'!$256:$261,'приложение 10'!$266:$271,'приложение 10'!$275:$287,'приложение 10'!$290:$295,'приложение 10'!$299:$306,'приложение 10'!$327:$338,'приложение 10'!$354:$358,'приложение 10'!$366:$367,'приложение 10'!$371:$388</oldFormula>
  </rdn>
  <rcv guid="{CD9A9F0E-3815-4E48-8015-6FE86ECFB57E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" sId="3">
    <oc r="C44" t="inlineStr">
      <is>
        <t>15 0 00 5549F</t>
      </is>
    </oc>
    <nc r="C44" t="inlineStr">
      <is>
        <t>70 0 00 5549F</t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" sId="4" odxf="1" dxf="1">
    <oc r="B359" t="inlineStr">
      <is>
        <t>15</t>
      </is>
    </oc>
    <nc r="B359" t="inlineStr">
      <is>
        <t>70</t>
      </is>
    </nc>
    <odxf>
      <font>
        <sz val="12"/>
      </font>
    </odxf>
    <ndxf>
      <font>
        <sz val="12"/>
      </font>
    </ndxf>
  </rcc>
  <rcc rId="38" sId="4" odxf="1" dxf="1" numFmtId="30">
    <oc r="B360">
      <v>15</v>
    </oc>
    <nc r="B360" t="inlineStr">
      <is>
        <t>70</t>
      </is>
    </nc>
    <odxf>
      <font>
        <sz val="12"/>
      </font>
    </odxf>
    <ndxf>
      <font>
        <sz val="12"/>
      </font>
    </ndxf>
  </rcc>
  <rcc rId="39" sId="4" odxf="1" dxf="1" numFmtId="30">
    <oc r="B361">
      <v>15</v>
    </oc>
    <nc r="B361" t="inlineStr">
      <is>
        <t>70</t>
      </is>
    </nc>
    <odxf>
      <font>
        <sz val="12"/>
      </font>
    </odxf>
    <ndxf>
      <font>
        <sz val="12"/>
      </font>
    </ndxf>
  </rcc>
  <rcc rId="40" sId="4" odxf="1" dxf="1" numFmtId="30">
    <oc r="B362">
      <v>15</v>
    </oc>
    <nc r="B362" t="inlineStr">
      <is>
        <t>70</t>
      </is>
    </nc>
    <odxf>
      <font>
        <sz val="12"/>
      </font>
    </odxf>
    <ndxf>
      <font>
        <sz val="12"/>
      </font>
    </ndxf>
  </rcc>
  <rcc rId="41" sId="4" odxf="1" dxf="1">
    <oc r="B347" t="inlineStr">
      <is>
        <t>15</t>
      </is>
    </oc>
    <nc r="B347" t="inlineStr">
      <is>
        <t>70</t>
      </is>
    </nc>
    <odxf>
      <font>
        <sz val="12"/>
      </font>
    </odxf>
    <ndxf>
      <font>
        <sz val="12"/>
      </font>
    </ndxf>
  </rcc>
  <rcc rId="42" sId="4" odxf="1" dxf="1" numFmtId="30">
    <oc r="B348">
      <v>15</v>
    </oc>
    <nc r="B348" t="inlineStr">
      <is>
        <t>70</t>
      </is>
    </nc>
    <odxf>
      <font>
        <sz val="12"/>
      </font>
    </odxf>
    <ndxf>
      <font>
        <sz val="12"/>
      </font>
    </ndxf>
  </rcc>
  <rcc rId="43" sId="4" odxf="1" dxf="1" numFmtId="30">
    <oc r="B349">
      <v>15</v>
    </oc>
    <nc r="B349" t="inlineStr">
      <is>
        <t>70</t>
      </is>
    </nc>
    <odxf>
      <font>
        <sz val="12"/>
      </font>
    </odxf>
    <ndxf>
      <font>
        <sz val="12"/>
      </font>
    </ndxf>
  </rcc>
  <rcc rId="44" sId="4" odxf="1" dxf="1" numFmtId="30">
    <oc r="B350">
      <v>15</v>
    </oc>
    <nc r="B350" t="inlineStr">
      <is>
        <t>70</t>
      </is>
    </nc>
    <odxf>
      <font>
        <sz val="12"/>
      </font>
    </odxf>
    <ndxf>
      <font>
        <sz val="12"/>
      </font>
    </ndxf>
  </rcc>
  <rcc rId="45" sId="4" odxf="1" dxf="1" numFmtId="30">
    <oc r="B339">
      <v>15</v>
    </oc>
    <nc r="B339" t="inlineStr">
      <is>
        <t>70</t>
      </is>
    </nc>
    <odxf>
      <font>
        <sz val="12"/>
      </font>
    </odxf>
    <ndxf>
      <font>
        <sz val="12"/>
      </font>
    </ndxf>
  </rcc>
  <rcc rId="46" sId="4" odxf="1" dxf="1" numFmtId="30">
    <oc r="B340">
      <v>15</v>
    </oc>
    <nc r="B340" t="inlineStr">
      <is>
        <t>70</t>
      </is>
    </nc>
    <odxf>
      <font>
        <sz val="12"/>
      </font>
    </odxf>
    <ndxf>
      <font>
        <sz val="12"/>
      </font>
    </ndxf>
  </rcc>
  <rcc rId="47" sId="4" odxf="1" dxf="1" numFmtId="30">
    <oc r="B341">
      <v>15</v>
    </oc>
    <nc r="B341" t="inlineStr">
      <is>
        <t>70</t>
      </is>
    </nc>
    <odxf>
      <font>
        <sz val="12"/>
      </font>
    </odxf>
    <ndxf>
      <font>
        <sz val="12"/>
      </font>
    </ndxf>
  </rcc>
  <rcc rId="48" sId="4" odxf="1" dxf="1" numFmtId="30">
    <oc r="B342">
      <v>15</v>
    </oc>
    <nc r="B342" t="inlineStr">
      <is>
        <t>70</t>
      </is>
    </nc>
    <odxf>
      <font>
        <sz val="12"/>
      </font>
    </odxf>
    <ndxf>
      <font>
        <sz val="12"/>
      </font>
    </ndxf>
  </rcc>
  <rcv guid="{A33DF3B6-B406-4B86-B5E0-51C466740B1C}" action="delete"/>
  <rdn rId="0" localSheetId="1" customView="1" name="Z_A33DF3B6_B406_4B86_B5E0_51C466740B1C_.wvu.PrintArea" hidden="1" oldHidden="1">
    <formula>приложение7!$A$1:$K$184</formula>
    <oldFormula>приложение7!$A$1:$K$184</oldFormula>
  </rdn>
  <rdn rId="0" localSheetId="1" customView="1" name="Z_A33DF3B6_B406_4B86_B5E0_51C466740B1C_.wvu.PrintTitles" hidden="1" oldHidden="1">
    <formula>приложение7!$15:$18</formula>
    <oldFormula>приложение7!$15:$18</oldFormula>
  </rdn>
  <rdn rId="0" localSheetId="1" customView="1" name="Z_A33DF3B6_B406_4B86_B5E0_51C466740B1C_.wvu.Rows" hidden="1" oldHidden="1">
    <formula>приложение7!$19:$108,приложение7!$111:$117,приложение7!$119:$119,приложение7!$121:$121,приложение7!$134:$137,приложение7!$140:$143,приложение7!$146:$146,приложение7!$148:$149,приложение7!$160:$163,приложение7!$170:$177,приложение7!$179:$180,приложение7!$183:$183</formula>
    <oldFormula>приложение7!$19:$108,приложение7!$111:$117,приложение7!$119:$119,приложение7!$121:$121,приложение7!$134:$137,приложение7!$140:$143,приложение7!$146:$146,приложение7!$148:$149,приложение7!$160:$163,приложение7!$170:$177,приложение7!$179:$180,приложение7!$183:$183</oldFormula>
  </rdn>
  <rdn rId="0" localSheetId="1" customView="1" name="Z_A33DF3B6_B406_4B86_B5E0_51C466740B1C_.wvu.Cols" hidden="1" oldHidden="1">
    <formula>приложение7!$A:$F,приложение7!$IW:$JB,приложение7!$SS:$SX,приложение7!$ACO:$ACT,приложение7!$AMK:$AMP,приложение7!$AWG:$AWL,приложение7!$BGC:$BGH,приложение7!$BPY:$BQD,приложение7!$BZU:$BZZ,приложение7!$CJQ:$CJV,приложение7!$CTM:$CTR,приложение7!$DDI:$DDN,приложение7!$DNE:$DNJ,приложение7!$DXA:$DXF,приложение7!$EGW:$EHB,приложение7!$EQS:$EQX,приложение7!$FAO:$FAT,приложение7!$FKK:$FKP,приложение7!$FUG:$FUL,приложение7!$GEC:$GEH,приложение7!$GNY:$GOD,приложение7!$GXU:$GXZ,приложение7!$HHQ:$HHV,приложение7!$HRM:$HRR,приложение7!$IBI:$IBN,приложение7!$ILE:$ILJ,приложение7!$IVA:$IVF,приложение7!$JEW:$JFB,приложение7!$JOS:$JOX,приложение7!$JYO:$JYT,приложение7!$KIK:$KIP,приложение7!$KSG:$KSL,приложение7!$LCC:$LCH,приложение7!$LLY:$LMD,приложение7!$LVU:$LVZ,приложение7!$MFQ:$MFV,приложение7!$MPM:$MPR,приложение7!$MZI:$MZN,приложение7!$NJE:$NJJ,приложение7!$NTA:$NTF,приложение7!$OCW:$ODB,приложение7!$OMS:$OMX,приложение7!$OWO:$OWT,приложение7!$PGK:$PGP,приложение7!$PQG:$PQL,приложение7!$QAC:$QAH,приложение7!$QJY:$QKD,приложение7!$QTU:$QTZ,приложение7!$RDQ:$RDV,приложение7!$RNM:$RNR,приложение7!$RXI:$RXN,приложение7!$SHE:$SHJ,приложение7!$SRA:$SRF,приложение7!$TAW:$TBB,приложение7!$TKS:$TKX,приложение7!$TUO:$TUT,приложение7!$UEK:$UEP,приложение7!$UOG:$UOL,приложение7!$UYC:$UYH,приложение7!$VHY:$VID,приложение7!$VRU:$VRZ,приложение7!$WBQ:$WBV,приложение7!$WLM:$WLR,приложение7!$WVI:$WVN</formula>
    <oldFormula>приложение7!$A:$F,приложение7!$IW:$JB,приложение7!$SS:$SX,приложение7!$ACO:$ACT,приложение7!$AMK:$AMP,приложение7!$AWG:$AWL,приложение7!$BGC:$BGH,приложение7!$BPY:$BQD,приложение7!$BZU:$BZZ,приложение7!$CJQ:$CJV,приложение7!$CTM:$CTR,приложение7!$DDI:$DDN,приложение7!$DNE:$DNJ,приложение7!$DXA:$DXF,приложение7!$EGW:$EHB,приложение7!$EQS:$EQX,приложение7!$FAO:$FAT,приложение7!$FKK:$FKP,приложение7!$FUG:$FUL,приложение7!$GEC:$GEH,приложение7!$GNY:$GOD,приложение7!$GXU:$GXZ,приложение7!$HHQ:$HHV,приложение7!$HRM:$HRR,приложение7!$IBI:$IBN,приложение7!$ILE:$ILJ,приложение7!$IVA:$IVF,приложение7!$JEW:$JFB,приложение7!$JOS:$JOX,приложение7!$JYO:$JYT,приложение7!$KIK:$KIP,приложение7!$KSG:$KSL,приложение7!$LCC:$LCH,приложение7!$LLY:$LMD,приложение7!$LVU:$LVZ,приложение7!$MFQ:$MFV,приложение7!$MPM:$MPR,приложение7!$MZI:$MZN,приложение7!$NJE:$NJJ,приложение7!$NTA:$NTF,приложение7!$OCW:$ODB,приложение7!$OMS:$OMX,приложение7!$OWO:$OWT,приложение7!$PGK:$PGP,приложение7!$PQG:$PQL,приложение7!$QAC:$QAH,приложение7!$QJY:$QKD,приложение7!$QTU:$QTZ,приложение7!$RDQ:$RDV,приложение7!$RNM:$RNR,приложение7!$RXI:$RXN,приложение7!$SHE:$SHJ,приложение7!$SRA:$SRF,приложение7!$TAW:$TBB,приложение7!$TKS:$TKX,приложение7!$TUO:$TUT,приложение7!$UEK:$UEP,приложение7!$UOG:$UOL,приложение7!$UYC:$UYH,приложение7!$VHY:$VID,приложение7!$VRU:$VRZ,приложение7!$WBQ:$WBV,приложение7!$WLM:$WLR,приложение7!$WVI:$WVN</oldFormula>
  </rdn>
  <rdn rId="0" localSheetId="2" customView="1" name="Z_A33DF3B6_B406_4B86_B5E0_51C466740B1C_.wvu.PrintArea" hidden="1" oldHidden="1">
    <formula>'приложение 8'!$A$1:$I$443</formula>
    <oldFormula>'приложение 8'!$A$1:$I$443</oldFormula>
  </rdn>
  <rdn rId="0" localSheetId="3" customView="1" name="Z_A33DF3B6_B406_4B86_B5E0_51C466740B1C_.wvu.PrintArea" hidden="1" oldHidden="1">
    <formula>'приложение 9'!$A$1:$G$419</formula>
    <oldFormula>'приложение 9'!$A$1:$G$419</oldFormula>
  </rdn>
  <rdn rId="0" localSheetId="4" customView="1" name="Z_A33DF3B6_B406_4B86_B5E0_51C466740B1C_.wvu.Rows" hidden="1" oldHidden="1">
    <formula>'приложение 10'!$327:$338,'приложение 10'!$351:$358,'приложение 10'!$363:$388</formula>
  </rdn>
  <rcv guid="{A33DF3B6-B406-4B86-B5E0-51C466740B1C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" sId="4" odxf="1" dxf="1" numFmtId="30">
    <oc r="B326">
      <v>15</v>
    </oc>
    <nc r="B326" t="inlineStr">
      <is>
        <t>70</t>
      </is>
    </nc>
    <odxf>
      <font>
        <sz val="12"/>
      </font>
    </odxf>
    <ndxf>
      <font>
        <sz val="12"/>
      </font>
    </ndxf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33DF3B6-B406-4B86-B5E0-51C466740B1C}" action="delete"/>
  <rdn rId="0" localSheetId="1" customView="1" name="Z_A33DF3B6_B406_4B86_B5E0_51C466740B1C_.wvu.PrintArea" hidden="1" oldHidden="1">
    <formula>приложение7!$A$1:$K$184</formula>
    <oldFormula>приложение7!$A$1:$K$184</oldFormula>
  </rdn>
  <rdn rId="0" localSheetId="1" customView="1" name="Z_A33DF3B6_B406_4B86_B5E0_51C466740B1C_.wvu.PrintTitles" hidden="1" oldHidden="1">
    <formula>приложение7!$15:$18</formula>
    <oldFormula>приложение7!$15:$18</oldFormula>
  </rdn>
  <rdn rId="0" localSheetId="1" customView="1" name="Z_A33DF3B6_B406_4B86_B5E0_51C466740B1C_.wvu.Rows" hidden="1" oldHidden="1">
    <formula>приложение7!$19:$108,приложение7!$111:$117,приложение7!$119:$119,приложение7!$121:$121,приложение7!$134:$137,приложение7!$140:$143,приложение7!$146:$146,приложение7!$148:$149,приложение7!$160:$163,приложение7!$170:$177,приложение7!$179:$180,приложение7!$183:$183</formula>
    <oldFormula>приложение7!$19:$108,приложение7!$111:$117,приложение7!$119:$119,приложение7!$121:$121,приложение7!$134:$137,приложение7!$140:$143,приложение7!$146:$146,приложение7!$148:$149,приложение7!$160:$163,приложение7!$170:$177,приложение7!$179:$180,приложение7!$183:$183</oldFormula>
  </rdn>
  <rdn rId="0" localSheetId="1" customView="1" name="Z_A33DF3B6_B406_4B86_B5E0_51C466740B1C_.wvu.Cols" hidden="1" oldHidden="1">
    <formula>приложение7!$A:$F,приложение7!$IW:$JB,приложение7!$SS:$SX,приложение7!$ACO:$ACT,приложение7!$AMK:$AMP,приложение7!$AWG:$AWL,приложение7!$BGC:$BGH,приложение7!$BPY:$BQD,приложение7!$BZU:$BZZ,приложение7!$CJQ:$CJV,приложение7!$CTM:$CTR,приложение7!$DDI:$DDN,приложение7!$DNE:$DNJ,приложение7!$DXA:$DXF,приложение7!$EGW:$EHB,приложение7!$EQS:$EQX,приложение7!$FAO:$FAT,приложение7!$FKK:$FKP,приложение7!$FUG:$FUL,приложение7!$GEC:$GEH,приложение7!$GNY:$GOD,приложение7!$GXU:$GXZ,приложение7!$HHQ:$HHV,приложение7!$HRM:$HRR,приложение7!$IBI:$IBN,приложение7!$ILE:$ILJ,приложение7!$IVA:$IVF,приложение7!$JEW:$JFB,приложение7!$JOS:$JOX,приложение7!$JYO:$JYT,приложение7!$KIK:$KIP,приложение7!$KSG:$KSL,приложение7!$LCC:$LCH,приложение7!$LLY:$LMD,приложение7!$LVU:$LVZ,приложение7!$MFQ:$MFV,приложение7!$MPM:$MPR,приложение7!$MZI:$MZN,приложение7!$NJE:$NJJ,приложение7!$NTA:$NTF,приложение7!$OCW:$ODB,приложение7!$OMS:$OMX,приложение7!$OWO:$OWT,приложение7!$PGK:$PGP,приложение7!$PQG:$PQL,приложение7!$QAC:$QAH,приложение7!$QJY:$QKD,приложение7!$QTU:$QTZ,приложение7!$RDQ:$RDV,приложение7!$RNM:$RNR,приложение7!$RXI:$RXN,приложение7!$SHE:$SHJ,приложение7!$SRA:$SRF,приложение7!$TAW:$TBB,приложение7!$TKS:$TKX,приложение7!$TUO:$TUT,приложение7!$UEK:$UEP,приложение7!$UOG:$UOL,приложение7!$UYC:$UYH,приложение7!$VHY:$VID,приложение7!$VRU:$VRZ,приложение7!$WBQ:$WBV,приложение7!$WLM:$WLR,приложение7!$WVI:$WVN</formula>
    <oldFormula>приложение7!$A:$F,приложение7!$IW:$JB,приложение7!$SS:$SX,приложение7!$ACO:$ACT,приложение7!$AMK:$AMP,приложение7!$AWG:$AWL,приложение7!$BGC:$BGH,приложение7!$BPY:$BQD,приложение7!$BZU:$BZZ,приложение7!$CJQ:$CJV,приложение7!$CTM:$CTR,приложение7!$DDI:$DDN,приложение7!$DNE:$DNJ,приложение7!$DXA:$DXF,приложение7!$EGW:$EHB,приложение7!$EQS:$EQX,приложение7!$FAO:$FAT,приложение7!$FKK:$FKP,приложение7!$FUG:$FUL,приложение7!$GEC:$GEH,приложение7!$GNY:$GOD,приложение7!$GXU:$GXZ,приложение7!$HHQ:$HHV,приложение7!$HRM:$HRR,приложение7!$IBI:$IBN,приложение7!$ILE:$ILJ,приложение7!$IVA:$IVF,приложение7!$JEW:$JFB,приложение7!$JOS:$JOX,приложение7!$JYO:$JYT,приложение7!$KIK:$KIP,приложение7!$KSG:$KSL,приложение7!$LCC:$LCH,приложение7!$LLY:$LMD,приложение7!$LVU:$LVZ,приложение7!$MFQ:$MFV,приложение7!$MPM:$MPR,приложение7!$MZI:$MZN,приложение7!$NJE:$NJJ,приложение7!$NTA:$NTF,приложение7!$OCW:$ODB,приложение7!$OMS:$OMX,приложение7!$OWO:$OWT,приложение7!$PGK:$PGP,приложение7!$PQG:$PQL,приложение7!$QAC:$QAH,приложение7!$QJY:$QKD,приложение7!$QTU:$QTZ,приложение7!$RDQ:$RDV,приложение7!$RNM:$RNR,приложение7!$RXI:$RXN,приложение7!$SHE:$SHJ,приложение7!$SRA:$SRF,приложение7!$TAW:$TBB,приложение7!$TKS:$TKX,приложение7!$TUO:$TUT,приложение7!$UEK:$UEP,приложение7!$UOG:$UOL,приложение7!$UYC:$UYH,приложение7!$VHY:$VID,приложение7!$VRU:$VRZ,приложение7!$WBQ:$WBV,приложение7!$WLM:$WLR,приложение7!$WVI:$WVN</oldFormula>
  </rdn>
  <rdn rId="0" localSheetId="2" customView="1" name="Z_A33DF3B6_B406_4B86_B5E0_51C466740B1C_.wvu.PrintArea" hidden="1" oldHidden="1">
    <formula>'приложение 8'!$A$1:$I$443</formula>
    <oldFormula>'приложение 8'!$A$1:$I$443</oldFormula>
  </rdn>
  <rdn rId="0" localSheetId="3" customView="1" name="Z_A33DF3B6_B406_4B86_B5E0_51C466740B1C_.wvu.PrintArea" hidden="1" oldHidden="1">
    <formula>'приложение 9'!$A$1:$G$419</formula>
    <oldFormula>'приложение 9'!$A$1:$G$419</oldFormula>
  </rdn>
  <rdn rId="0" localSheetId="4" customView="1" name="Z_A33DF3B6_B406_4B86_B5E0_51C466740B1C_.wvu.Rows" hidden="1" oldHidden="1">
    <formula>'приложение 10'!$327:$338,'приложение 10'!$351:$358,'приложение 10'!$363:$388</formula>
    <oldFormula>'приложение 10'!$327:$338,'приложение 10'!$351:$358,'приложение 10'!$363:$388</oldFormula>
  </rdn>
  <rcv guid="{A33DF3B6-B406-4B86-B5E0-51C466740B1C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" sId="3" odxf="1" dxf="1">
    <oc r="C44" t="inlineStr">
      <is>
        <t>70 0 00 5549F</t>
      </is>
    </oc>
    <nc r="C44" t="inlineStr">
      <is>
        <t>70 000 5549F</t>
      </is>
    </nc>
    <odxf>
      <font>
        <sz val="9"/>
        <family val="1"/>
        <charset val="204"/>
      </font>
    </odxf>
    <ndxf>
      <font>
        <sz val="12"/>
        <family val="1"/>
        <charset val="204"/>
      </font>
    </ndxf>
  </rcc>
  <rcc rId="65" sId="3" odxf="1" dxf="1">
    <oc r="C45" t="inlineStr">
      <is>
        <t>15 0 00 5549F</t>
      </is>
    </oc>
    <nc r="C45" t="inlineStr">
      <is>
        <t>70 000 5549F</t>
      </is>
    </nc>
    <odxf>
      <font>
        <sz val="9"/>
        <family val="1"/>
        <charset val="204"/>
      </font>
    </odxf>
    <ndxf>
      <font>
        <sz val="12"/>
        <family val="1"/>
        <charset val="204"/>
      </font>
    </ndxf>
  </rcc>
  <rcc rId="66" sId="3" odxf="1" dxf="1">
    <oc r="C46" t="inlineStr">
      <is>
        <t>15 0 00 5549F</t>
      </is>
    </oc>
    <nc r="C46" t="inlineStr">
      <is>
        <t>70 000 5549F</t>
      </is>
    </nc>
    <odxf>
      <font>
        <sz val="9"/>
        <family val="1"/>
        <charset val="204"/>
      </font>
    </odxf>
    <ndxf>
      <font>
        <sz val="12"/>
        <family val="1"/>
        <charset val="204"/>
      </font>
    </ndxf>
  </rcc>
  <rcc rId="67" sId="3" odxf="1" dxf="1">
    <oc r="C60" t="inlineStr">
      <is>
        <t>15 0 00 5549F</t>
      </is>
    </oc>
    <nc r="C60" t="inlineStr">
      <is>
        <t>70 000 5549F</t>
      </is>
    </nc>
    <odxf>
      <font>
        <sz val="9"/>
        <family val="1"/>
        <charset val="204"/>
      </font>
    </odxf>
    <ndxf>
      <font>
        <sz val="12"/>
        <family val="1"/>
        <charset val="204"/>
      </font>
    </ndxf>
  </rcc>
  <rcc rId="68" sId="3" odxf="1" dxf="1">
    <oc r="C61" t="inlineStr">
      <is>
        <t>15 0 00 5549F</t>
      </is>
    </oc>
    <nc r="C61" t="inlineStr">
      <is>
        <t>70 000 5549F</t>
      </is>
    </nc>
    <odxf>
      <font>
        <sz val="9"/>
        <family val="1"/>
        <charset val="204"/>
      </font>
    </odxf>
    <ndxf>
      <font>
        <sz val="12"/>
        <family val="1"/>
        <charset val="204"/>
      </font>
    </ndxf>
  </rcc>
  <rcc rId="69" sId="3" odxf="1" dxf="1">
    <oc r="C62" t="inlineStr">
      <is>
        <t>15 0 00 5549F</t>
      </is>
    </oc>
    <nc r="C62" t="inlineStr">
      <is>
        <t>70 000 5549F</t>
      </is>
    </nc>
    <odxf>
      <font>
        <sz val="9"/>
        <family val="1"/>
        <charset val="204"/>
      </font>
    </odxf>
    <ndxf>
      <font>
        <sz val="12"/>
        <family val="1"/>
        <charset val="204"/>
      </font>
    </ndxf>
  </rcc>
  <rcc rId="70" sId="3" odxf="1" dxf="1">
    <oc r="C110" t="inlineStr">
      <is>
        <t>15 0 00 5549F</t>
      </is>
    </oc>
    <nc r="C110" t="inlineStr">
      <is>
        <t>70 000 5549F</t>
      </is>
    </nc>
    <odxf>
      <font>
        <sz val="9"/>
        <family val="1"/>
        <charset val="204"/>
      </font>
    </odxf>
    <ndxf>
      <font>
        <sz val="12"/>
        <family val="1"/>
        <charset val="204"/>
      </font>
    </ndxf>
  </rcc>
  <rcc rId="71" sId="3" odxf="1" dxf="1">
    <oc r="C111" t="inlineStr">
      <is>
        <t>15 0 00 5549F</t>
      </is>
    </oc>
    <nc r="C111" t="inlineStr">
      <is>
        <t>70 000 5549F</t>
      </is>
    </nc>
    <odxf>
      <font>
        <sz val="9"/>
        <family val="1"/>
        <charset val="204"/>
      </font>
    </odxf>
    <ndxf>
      <font>
        <sz val="12"/>
        <family val="1"/>
        <charset val="204"/>
      </font>
    </ndxf>
  </rcc>
  <rcc rId="72" sId="3" odxf="1" dxf="1">
    <oc r="C112" t="inlineStr">
      <is>
        <t>15 0 00 5549F</t>
      </is>
    </oc>
    <nc r="C112" t="inlineStr">
      <is>
        <t>70 000 5549F</t>
      </is>
    </nc>
    <odxf>
      <font>
        <sz val="9"/>
        <family val="1"/>
        <charset val="204"/>
      </font>
    </odxf>
    <ndxf>
      <font>
        <sz val="12"/>
        <family val="1"/>
        <charset val="204"/>
      </font>
    </ndxf>
  </rcc>
  <rcc rId="73" sId="3" odxf="1" dxf="1">
    <oc r="C269" t="inlineStr">
      <is>
        <t>15 0 00 5549F</t>
      </is>
    </oc>
    <nc r="C269" t="inlineStr">
      <is>
        <t>70 000 5549F</t>
      </is>
    </nc>
    <odxf>
      <font>
        <sz val="9"/>
        <family val="1"/>
        <charset val="204"/>
      </font>
    </odxf>
    <ndxf>
      <font>
        <sz val="12"/>
        <family val="1"/>
        <charset val="204"/>
      </font>
    </ndxf>
  </rcc>
  <rcc rId="74" sId="3" odxf="1" dxf="1">
    <oc r="C270" t="inlineStr">
      <is>
        <t>15 0 00 5549F</t>
      </is>
    </oc>
    <nc r="C270" t="inlineStr">
      <is>
        <t>70 000 5549F</t>
      </is>
    </nc>
    <odxf>
      <font>
        <sz val="9"/>
        <family val="1"/>
        <charset val="204"/>
      </font>
    </odxf>
    <ndxf>
      <font>
        <sz val="12"/>
        <family val="1"/>
        <charset val="204"/>
      </font>
    </ndxf>
  </rcc>
  <rcc rId="75" sId="3" odxf="1" dxf="1">
    <oc r="C271" t="inlineStr">
      <is>
        <t>15 0 00 5549F</t>
      </is>
    </oc>
    <nc r="C271" t="inlineStr">
      <is>
        <t>70 000 5549F</t>
      </is>
    </nc>
    <odxf>
      <font>
        <sz val="9"/>
        <family val="1"/>
        <charset val="204"/>
      </font>
    </odxf>
    <ndxf>
      <font>
        <sz val="12"/>
        <family val="1"/>
        <charset val="204"/>
      </font>
    </ndxf>
  </rcc>
  <rcv guid="{CD9A9F0E-3815-4E48-8015-6FE86ECFB57E}" action="delete"/>
  <rdn rId="0" localSheetId="1" customView="1" name="Z_CD9A9F0E_3815_4E48_8015_6FE86ECFB57E_.wvu.PrintArea" hidden="1" oldHidden="1">
    <formula>приложение7!$A$1:$K$184</formula>
    <oldFormula>приложение7!$A$1:$K$184</oldFormula>
  </rdn>
  <rdn rId="0" localSheetId="1" customView="1" name="Z_CD9A9F0E_3815_4E48_8015_6FE86ECFB57E_.wvu.PrintTitles" hidden="1" oldHidden="1">
    <formula>приложение7!$15:$18</formula>
    <oldFormula>приложение7!$15:$18</oldFormula>
  </rdn>
  <rdn rId="0" localSheetId="1" customView="1" name="Z_CD9A9F0E_3815_4E48_8015_6FE86ECFB57E_.wvu.Rows" hidden="1" oldHidden="1">
    <formula>приложение7!$19:$108,приложение7!$111:$117,приложение7!$119:$119,приложение7!$121:$121,приложение7!$134:$137,приложение7!$140:$143,приложение7!$146:$146,приложение7!$148:$149,приложение7!$160:$163,приложение7!$170:$177,приложение7!$179:$180,приложение7!$183:$183</formula>
    <oldFormula>приложение7!$19:$108,приложение7!$111:$117,приложение7!$119:$119,приложение7!$121:$121,приложение7!$134:$137,приложение7!$140:$143,приложение7!$146:$146,приложение7!$148:$149,приложение7!$160:$163,приложение7!$170:$177,приложение7!$179:$180,приложение7!$183:$183</oldFormula>
  </rdn>
  <rdn rId="0" localSheetId="1" customView="1" name="Z_CD9A9F0E_3815_4E48_8015_6FE86ECFB57E_.wvu.Cols" hidden="1" oldHidden="1">
    <formula>приложение7!$A:$F,приложение7!$IW:$JB,приложение7!$SS:$SX,приложение7!$ACO:$ACT,приложение7!$AMK:$AMP,приложение7!$AWG:$AWL,приложение7!$BGC:$BGH,приложение7!$BPY:$BQD,приложение7!$BZU:$BZZ,приложение7!$CJQ:$CJV,приложение7!$CTM:$CTR,приложение7!$DDI:$DDN,приложение7!$DNE:$DNJ,приложение7!$DXA:$DXF,приложение7!$EGW:$EHB,приложение7!$EQS:$EQX,приложение7!$FAO:$FAT,приложение7!$FKK:$FKP,приложение7!$FUG:$FUL,приложение7!$GEC:$GEH,приложение7!$GNY:$GOD,приложение7!$GXU:$GXZ,приложение7!$HHQ:$HHV,приложение7!$HRM:$HRR,приложение7!$IBI:$IBN,приложение7!$ILE:$ILJ,приложение7!$IVA:$IVF,приложение7!$JEW:$JFB,приложение7!$JOS:$JOX,приложение7!$JYO:$JYT,приложение7!$KIK:$KIP,приложение7!$KSG:$KSL,приложение7!$LCC:$LCH,приложение7!$LLY:$LMD,приложение7!$LVU:$LVZ,приложение7!$MFQ:$MFV,приложение7!$MPM:$MPR,приложение7!$MZI:$MZN,приложение7!$NJE:$NJJ,приложение7!$NTA:$NTF,приложение7!$OCW:$ODB,приложение7!$OMS:$OMX,приложение7!$OWO:$OWT,приложение7!$PGK:$PGP,приложение7!$PQG:$PQL,приложение7!$QAC:$QAH,приложение7!$QJY:$QKD,приложение7!$QTU:$QTZ,приложение7!$RDQ:$RDV,приложение7!$RNM:$RNR,приложение7!$RXI:$RXN,приложение7!$SHE:$SHJ,приложение7!$SRA:$SRF,приложение7!$TAW:$TBB,приложение7!$TKS:$TKX,приложение7!$TUO:$TUT,приложение7!$UEK:$UEP,приложение7!$UOG:$UOL,приложение7!$UYC:$UYH,приложение7!$VHY:$VID,приложение7!$VRU:$VRZ,приложение7!$WBQ:$WBV,приложение7!$WLM:$WLR,приложение7!$WVI:$WVN</formula>
    <oldFormula>приложение7!$A:$F,приложение7!$IW:$JB,приложение7!$SS:$SX,приложение7!$ACO:$ACT,приложение7!$AMK:$AMP,приложение7!$AWG:$AWL,приложение7!$BGC:$BGH,приложение7!$BPY:$BQD,приложение7!$BZU:$BZZ,приложение7!$CJQ:$CJV,приложение7!$CTM:$CTR,приложение7!$DDI:$DDN,приложение7!$DNE:$DNJ,приложение7!$DXA:$DXF,приложение7!$EGW:$EHB,приложение7!$EQS:$EQX,приложение7!$FAO:$FAT,приложение7!$FKK:$FKP,приложение7!$FUG:$FUL,приложение7!$GEC:$GEH,приложение7!$GNY:$GOD,приложение7!$GXU:$GXZ,приложение7!$HHQ:$HHV,приложение7!$HRM:$HRR,приложение7!$IBI:$IBN,приложение7!$ILE:$ILJ,приложение7!$IVA:$IVF,приложение7!$JEW:$JFB,приложение7!$JOS:$JOX,приложение7!$JYO:$JYT,приложение7!$KIK:$KIP,приложение7!$KSG:$KSL,приложение7!$LCC:$LCH,приложение7!$LLY:$LMD,приложение7!$LVU:$LVZ,приложение7!$MFQ:$MFV,приложение7!$MPM:$MPR,приложение7!$MZI:$MZN,приложение7!$NJE:$NJJ,приложение7!$NTA:$NTF,приложение7!$OCW:$ODB,приложение7!$OMS:$OMX,приложение7!$OWO:$OWT,приложение7!$PGK:$PGP,приложение7!$PQG:$PQL,приложение7!$QAC:$QAH,приложение7!$QJY:$QKD,приложение7!$QTU:$QTZ,приложение7!$RDQ:$RDV,приложение7!$RNM:$RNR,приложение7!$RXI:$RXN,приложение7!$SHE:$SHJ,приложение7!$SRA:$SRF,приложение7!$TAW:$TBB,приложение7!$TKS:$TKX,приложение7!$TUO:$TUT,приложение7!$UEK:$UEP,приложение7!$UOG:$UOL,приложение7!$UYC:$UYH,приложение7!$VHY:$VID,приложение7!$VRU:$VRZ,приложение7!$WBQ:$WBV,приложение7!$WLM:$WLR,приложение7!$WVI:$WVN</oldFormula>
  </rdn>
  <rdn rId="0" localSheetId="2" customView="1" name="Z_CD9A9F0E_3815_4E48_8015_6FE86ECFB57E_.wvu.PrintArea" hidden="1" oldHidden="1">
    <formula>'приложение 8'!$A$1:$I$443</formula>
    <oldFormula>'приложение 8'!$A$1:$I$443</oldFormula>
  </rdn>
  <rdn rId="0" localSheetId="2" customView="1" name="Z_CD9A9F0E_3815_4E48_8015_6FE86ECFB57E_.wvu.Rows" hidden="1" oldHidden="1">
    <formula>'приложение 8'!$18:$32,'приложение 8'!$52:$57,'приложение 8'!$73:$80,'приложение 8'!$90:$91,'приложение 8'!$95:$96,'приложение 8'!$98:$123,'приложение 8'!$130:$139,'приложение 8'!$144:$154,'приложение 8'!$156:$165,'приложение 8'!$187:$194,'приложение 8'!$196:$208,'приложение 8'!$212:$243,'приложение 8'!$249:$317,'приложение 8'!$330:$346,'приложение 8'!$350:$361,'приложение 8'!$397:$399,'приложение 8'!$408:$442</formula>
    <oldFormula>'приложение 8'!$18:$32,'приложение 8'!$52:$57,'приложение 8'!$73:$80,'приложение 8'!$90:$91,'приложение 8'!$95:$96,'приложение 8'!$98:$123,'приложение 8'!$130:$139,'приложение 8'!$144:$154,'приложение 8'!$156:$165,'приложение 8'!$187:$194,'приложение 8'!$196:$208,'приложение 8'!$212:$243,'приложение 8'!$249:$317,'приложение 8'!$330:$346,'приложение 8'!$350:$361,'приложение 8'!$397:$399,'приложение 8'!$408:$442</oldFormula>
  </rdn>
  <rdn rId="0" localSheetId="3" customView="1" name="Z_CD9A9F0E_3815_4E48_8015_6FE86ECFB57E_.wvu.PrintArea" hidden="1" oldHidden="1">
    <formula>'приложение 9'!$A$1:$G$419</formula>
    <oldFormula>'приложение 9'!$A$1:$G$419</oldFormula>
  </rdn>
  <rdn rId="0" localSheetId="4" customView="1" name="Z_CD9A9F0E_3815_4E48_8015_6FE86ECFB57E_.wvu.Rows" hidden="1" oldHidden="1">
    <formula>'приложение 10'!$20:$29,'приложение 10'!$33:$61,'приложение 10'!$65:$70,'приложение 10'!$74:$78,'приложение 10'!$82:$116,'приложение 10'!$120:$122,'приложение 10'!$129:$193,'приложение 10'!$202:$207,'приложение 10'!$211:$213,'приложение 10'!$218:$218,'приложение 10'!$223:$225,'приложение 10'!$237:$240,'приложение 10'!$244:$249,'приложение 10'!$256:$261,'приложение 10'!$266:$271,'приложение 10'!$275:$287,'приложение 10'!$290:$295,'приложение 10'!$299:$306,'приложение 10'!$327:$338,'приложение 10'!$354:$358,'приложение 10'!$366:$367,'приложение 10'!$371:$388</formula>
    <oldFormula>'приложение 10'!$20:$29,'приложение 10'!$33:$61,'приложение 10'!$65:$70,'приложение 10'!$74:$78,'приложение 10'!$82:$116,'приложение 10'!$120:$122,'приложение 10'!$129:$193,'приложение 10'!$202:$207,'приложение 10'!$211:$213,'приложение 10'!$218:$218,'приложение 10'!$223:$225,'приложение 10'!$237:$240,'приложение 10'!$244:$249,'приложение 10'!$256:$261,'приложение 10'!$266:$271,'приложение 10'!$275:$287,'приложение 10'!$290:$295,'приложение 10'!$299:$306,'приложение 10'!$327:$338,'приложение 10'!$354:$358,'приложение 10'!$366:$367,'приложение 10'!$371:$388</oldFormula>
  </rdn>
  <rcv guid="{CD9A9F0E-3815-4E48-8015-6FE86ECFB57E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200"/>
  <sheetViews>
    <sheetView showGridLines="0" showZeros="0" topLeftCell="G159" zoomScaleNormal="100" zoomScaleSheetLayoutView="100" workbookViewId="0">
      <selection activeCell="O118" sqref="O118"/>
    </sheetView>
  </sheetViews>
  <sheetFormatPr defaultColWidth="9.1640625" defaultRowHeight="12.75" x14ac:dyDescent="0.2"/>
  <cols>
    <col min="1" max="6" width="9.1640625" style="37" hidden="1" customWidth="1"/>
    <col min="7" max="7" width="24.33203125" style="37" customWidth="1"/>
    <col min="8" max="8" width="56" style="37" customWidth="1"/>
    <col min="9" max="9" width="23.83203125" style="37" customWidth="1"/>
    <col min="10" max="10" width="14.83203125" style="37" customWidth="1"/>
    <col min="11" max="11" width="13.33203125" style="37" customWidth="1"/>
    <col min="12" max="256" width="9.1640625" style="37"/>
    <col min="257" max="262" width="9.1640625" style="37" hidden="1" customWidth="1"/>
    <col min="263" max="263" width="21.33203125" style="37" customWidth="1"/>
    <col min="264" max="264" width="55.83203125" style="37" customWidth="1"/>
    <col min="265" max="267" width="13.6640625" style="37" customWidth="1"/>
    <col min="268" max="512" width="9.1640625" style="37"/>
    <col min="513" max="518" width="9.1640625" style="37" hidden="1" customWidth="1"/>
    <col min="519" max="519" width="21.33203125" style="37" customWidth="1"/>
    <col min="520" max="520" width="55.83203125" style="37" customWidth="1"/>
    <col min="521" max="523" width="13.6640625" style="37" customWidth="1"/>
    <col min="524" max="768" width="9.1640625" style="37"/>
    <col min="769" max="774" width="9.1640625" style="37" hidden="1" customWidth="1"/>
    <col min="775" max="775" width="21.33203125" style="37" customWidth="1"/>
    <col min="776" max="776" width="55.83203125" style="37" customWidth="1"/>
    <col min="777" max="779" width="13.6640625" style="37" customWidth="1"/>
    <col min="780" max="1024" width="9.1640625" style="37"/>
    <col min="1025" max="1030" width="9.1640625" style="37" hidden="1" customWidth="1"/>
    <col min="1031" max="1031" width="21.33203125" style="37" customWidth="1"/>
    <col min="1032" max="1032" width="55.83203125" style="37" customWidth="1"/>
    <col min="1033" max="1035" width="13.6640625" style="37" customWidth="1"/>
    <col min="1036" max="1280" width="9.1640625" style="37"/>
    <col min="1281" max="1286" width="9.1640625" style="37" hidden="1" customWidth="1"/>
    <col min="1287" max="1287" width="21.33203125" style="37" customWidth="1"/>
    <col min="1288" max="1288" width="55.83203125" style="37" customWidth="1"/>
    <col min="1289" max="1291" width="13.6640625" style="37" customWidth="1"/>
    <col min="1292" max="1536" width="9.1640625" style="37"/>
    <col min="1537" max="1542" width="9.1640625" style="37" hidden="1" customWidth="1"/>
    <col min="1543" max="1543" width="21.33203125" style="37" customWidth="1"/>
    <col min="1544" max="1544" width="55.83203125" style="37" customWidth="1"/>
    <col min="1545" max="1547" width="13.6640625" style="37" customWidth="1"/>
    <col min="1548" max="1792" width="9.1640625" style="37"/>
    <col min="1793" max="1798" width="9.1640625" style="37" hidden="1" customWidth="1"/>
    <col min="1799" max="1799" width="21.33203125" style="37" customWidth="1"/>
    <col min="1800" max="1800" width="55.83203125" style="37" customWidth="1"/>
    <col min="1801" max="1803" width="13.6640625" style="37" customWidth="1"/>
    <col min="1804" max="2048" width="9.1640625" style="37"/>
    <col min="2049" max="2054" width="9.1640625" style="37" hidden="1" customWidth="1"/>
    <col min="2055" max="2055" width="21.33203125" style="37" customWidth="1"/>
    <col min="2056" max="2056" width="55.83203125" style="37" customWidth="1"/>
    <col min="2057" max="2059" width="13.6640625" style="37" customWidth="1"/>
    <col min="2060" max="2304" width="9.1640625" style="37"/>
    <col min="2305" max="2310" width="9.1640625" style="37" hidden="1" customWidth="1"/>
    <col min="2311" max="2311" width="21.33203125" style="37" customWidth="1"/>
    <col min="2312" max="2312" width="55.83203125" style="37" customWidth="1"/>
    <col min="2313" max="2315" width="13.6640625" style="37" customWidth="1"/>
    <col min="2316" max="2560" width="9.1640625" style="37"/>
    <col min="2561" max="2566" width="9.1640625" style="37" hidden="1" customWidth="1"/>
    <col min="2567" max="2567" width="21.33203125" style="37" customWidth="1"/>
    <col min="2568" max="2568" width="55.83203125" style="37" customWidth="1"/>
    <col min="2569" max="2571" width="13.6640625" style="37" customWidth="1"/>
    <col min="2572" max="2816" width="9.1640625" style="37"/>
    <col min="2817" max="2822" width="9.1640625" style="37" hidden="1" customWidth="1"/>
    <col min="2823" max="2823" width="21.33203125" style="37" customWidth="1"/>
    <col min="2824" max="2824" width="55.83203125" style="37" customWidth="1"/>
    <col min="2825" max="2827" width="13.6640625" style="37" customWidth="1"/>
    <col min="2828" max="3072" width="9.1640625" style="37"/>
    <col min="3073" max="3078" width="9.1640625" style="37" hidden="1" customWidth="1"/>
    <col min="3079" max="3079" width="21.33203125" style="37" customWidth="1"/>
    <col min="3080" max="3080" width="55.83203125" style="37" customWidth="1"/>
    <col min="3081" max="3083" width="13.6640625" style="37" customWidth="1"/>
    <col min="3084" max="3328" width="9.1640625" style="37"/>
    <col min="3329" max="3334" width="9.1640625" style="37" hidden="1" customWidth="1"/>
    <col min="3335" max="3335" width="21.33203125" style="37" customWidth="1"/>
    <col min="3336" max="3336" width="55.83203125" style="37" customWidth="1"/>
    <col min="3337" max="3339" width="13.6640625" style="37" customWidth="1"/>
    <col min="3340" max="3584" width="9.1640625" style="37"/>
    <col min="3585" max="3590" width="9.1640625" style="37" hidden="1" customWidth="1"/>
    <col min="3591" max="3591" width="21.33203125" style="37" customWidth="1"/>
    <col min="3592" max="3592" width="55.83203125" style="37" customWidth="1"/>
    <col min="3593" max="3595" width="13.6640625" style="37" customWidth="1"/>
    <col min="3596" max="3840" width="9.1640625" style="37"/>
    <col min="3841" max="3846" width="9.1640625" style="37" hidden="1" customWidth="1"/>
    <col min="3847" max="3847" width="21.33203125" style="37" customWidth="1"/>
    <col min="3848" max="3848" width="55.83203125" style="37" customWidth="1"/>
    <col min="3849" max="3851" width="13.6640625" style="37" customWidth="1"/>
    <col min="3852" max="4096" width="9.1640625" style="37"/>
    <col min="4097" max="4102" width="9.1640625" style="37" hidden="1" customWidth="1"/>
    <col min="4103" max="4103" width="21.33203125" style="37" customWidth="1"/>
    <col min="4104" max="4104" width="55.83203125" style="37" customWidth="1"/>
    <col min="4105" max="4107" width="13.6640625" style="37" customWidth="1"/>
    <col min="4108" max="4352" width="9.1640625" style="37"/>
    <col min="4353" max="4358" width="9.1640625" style="37" hidden="1" customWidth="1"/>
    <col min="4359" max="4359" width="21.33203125" style="37" customWidth="1"/>
    <col min="4360" max="4360" width="55.83203125" style="37" customWidth="1"/>
    <col min="4361" max="4363" width="13.6640625" style="37" customWidth="1"/>
    <col min="4364" max="4608" width="9.1640625" style="37"/>
    <col min="4609" max="4614" width="9.1640625" style="37" hidden="1" customWidth="1"/>
    <col min="4615" max="4615" width="21.33203125" style="37" customWidth="1"/>
    <col min="4616" max="4616" width="55.83203125" style="37" customWidth="1"/>
    <col min="4617" max="4619" width="13.6640625" style="37" customWidth="1"/>
    <col min="4620" max="4864" width="9.1640625" style="37"/>
    <col min="4865" max="4870" width="9.1640625" style="37" hidden="1" customWidth="1"/>
    <col min="4871" max="4871" width="21.33203125" style="37" customWidth="1"/>
    <col min="4872" max="4872" width="55.83203125" style="37" customWidth="1"/>
    <col min="4873" max="4875" width="13.6640625" style="37" customWidth="1"/>
    <col min="4876" max="5120" width="9.1640625" style="37"/>
    <col min="5121" max="5126" width="9.1640625" style="37" hidden="1" customWidth="1"/>
    <col min="5127" max="5127" width="21.33203125" style="37" customWidth="1"/>
    <col min="5128" max="5128" width="55.83203125" style="37" customWidth="1"/>
    <col min="5129" max="5131" width="13.6640625" style="37" customWidth="1"/>
    <col min="5132" max="5376" width="9.1640625" style="37"/>
    <col min="5377" max="5382" width="9.1640625" style="37" hidden="1" customWidth="1"/>
    <col min="5383" max="5383" width="21.33203125" style="37" customWidth="1"/>
    <col min="5384" max="5384" width="55.83203125" style="37" customWidth="1"/>
    <col min="5385" max="5387" width="13.6640625" style="37" customWidth="1"/>
    <col min="5388" max="5632" width="9.1640625" style="37"/>
    <col min="5633" max="5638" width="9.1640625" style="37" hidden="1" customWidth="1"/>
    <col min="5639" max="5639" width="21.33203125" style="37" customWidth="1"/>
    <col min="5640" max="5640" width="55.83203125" style="37" customWidth="1"/>
    <col min="5641" max="5643" width="13.6640625" style="37" customWidth="1"/>
    <col min="5644" max="5888" width="9.1640625" style="37"/>
    <col min="5889" max="5894" width="9.1640625" style="37" hidden="1" customWidth="1"/>
    <col min="5895" max="5895" width="21.33203125" style="37" customWidth="1"/>
    <col min="5896" max="5896" width="55.83203125" style="37" customWidth="1"/>
    <col min="5897" max="5899" width="13.6640625" style="37" customWidth="1"/>
    <col min="5900" max="6144" width="9.1640625" style="37"/>
    <col min="6145" max="6150" width="9.1640625" style="37" hidden="1" customWidth="1"/>
    <col min="6151" max="6151" width="21.33203125" style="37" customWidth="1"/>
    <col min="6152" max="6152" width="55.83203125" style="37" customWidth="1"/>
    <col min="6153" max="6155" width="13.6640625" style="37" customWidth="1"/>
    <col min="6156" max="6400" width="9.1640625" style="37"/>
    <col min="6401" max="6406" width="9.1640625" style="37" hidden="1" customWidth="1"/>
    <col min="6407" max="6407" width="21.33203125" style="37" customWidth="1"/>
    <col min="6408" max="6408" width="55.83203125" style="37" customWidth="1"/>
    <col min="6409" max="6411" width="13.6640625" style="37" customWidth="1"/>
    <col min="6412" max="6656" width="9.1640625" style="37"/>
    <col min="6657" max="6662" width="9.1640625" style="37" hidden="1" customWidth="1"/>
    <col min="6663" max="6663" width="21.33203125" style="37" customWidth="1"/>
    <col min="6664" max="6664" width="55.83203125" style="37" customWidth="1"/>
    <col min="6665" max="6667" width="13.6640625" style="37" customWidth="1"/>
    <col min="6668" max="6912" width="9.1640625" style="37"/>
    <col min="6913" max="6918" width="9.1640625" style="37" hidden="1" customWidth="1"/>
    <col min="6919" max="6919" width="21.33203125" style="37" customWidth="1"/>
    <col min="6920" max="6920" width="55.83203125" style="37" customWidth="1"/>
    <col min="6921" max="6923" width="13.6640625" style="37" customWidth="1"/>
    <col min="6924" max="7168" width="9.1640625" style="37"/>
    <col min="7169" max="7174" width="9.1640625" style="37" hidden="1" customWidth="1"/>
    <col min="7175" max="7175" width="21.33203125" style="37" customWidth="1"/>
    <col min="7176" max="7176" width="55.83203125" style="37" customWidth="1"/>
    <col min="7177" max="7179" width="13.6640625" style="37" customWidth="1"/>
    <col min="7180" max="7424" width="9.1640625" style="37"/>
    <col min="7425" max="7430" width="9.1640625" style="37" hidden="1" customWidth="1"/>
    <col min="7431" max="7431" width="21.33203125" style="37" customWidth="1"/>
    <col min="7432" max="7432" width="55.83203125" style="37" customWidth="1"/>
    <col min="7433" max="7435" width="13.6640625" style="37" customWidth="1"/>
    <col min="7436" max="7680" width="9.1640625" style="37"/>
    <col min="7681" max="7686" width="9.1640625" style="37" hidden="1" customWidth="1"/>
    <col min="7687" max="7687" width="21.33203125" style="37" customWidth="1"/>
    <col min="7688" max="7688" width="55.83203125" style="37" customWidth="1"/>
    <col min="7689" max="7691" width="13.6640625" style="37" customWidth="1"/>
    <col min="7692" max="7936" width="9.1640625" style="37"/>
    <col min="7937" max="7942" width="9.1640625" style="37" hidden="1" customWidth="1"/>
    <col min="7943" max="7943" width="21.33203125" style="37" customWidth="1"/>
    <col min="7944" max="7944" width="55.83203125" style="37" customWidth="1"/>
    <col min="7945" max="7947" width="13.6640625" style="37" customWidth="1"/>
    <col min="7948" max="8192" width="9.1640625" style="37"/>
    <col min="8193" max="8198" width="9.1640625" style="37" hidden="1" customWidth="1"/>
    <col min="8199" max="8199" width="21.33203125" style="37" customWidth="1"/>
    <col min="8200" max="8200" width="55.83203125" style="37" customWidth="1"/>
    <col min="8201" max="8203" width="13.6640625" style="37" customWidth="1"/>
    <col min="8204" max="8448" width="9.1640625" style="37"/>
    <col min="8449" max="8454" width="9.1640625" style="37" hidden="1" customWidth="1"/>
    <col min="8455" max="8455" width="21.33203125" style="37" customWidth="1"/>
    <col min="8456" max="8456" width="55.83203125" style="37" customWidth="1"/>
    <col min="8457" max="8459" width="13.6640625" style="37" customWidth="1"/>
    <col min="8460" max="8704" width="9.1640625" style="37"/>
    <col min="8705" max="8710" width="9.1640625" style="37" hidden="1" customWidth="1"/>
    <col min="8711" max="8711" width="21.33203125" style="37" customWidth="1"/>
    <col min="8712" max="8712" width="55.83203125" style="37" customWidth="1"/>
    <col min="8713" max="8715" width="13.6640625" style="37" customWidth="1"/>
    <col min="8716" max="8960" width="9.1640625" style="37"/>
    <col min="8961" max="8966" width="9.1640625" style="37" hidden="1" customWidth="1"/>
    <col min="8967" max="8967" width="21.33203125" style="37" customWidth="1"/>
    <col min="8968" max="8968" width="55.83203125" style="37" customWidth="1"/>
    <col min="8969" max="8971" width="13.6640625" style="37" customWidth="1"/>
    <col min="8972" max="9216" width="9.1640625" style="37"/>
    <col min="9217" max="9222" width="9.1640625" style="37" hidden="1" customWidth="1"/>
    <col min="9223" max="9223" width="21.33203125" style="37" customWidth="1"/>
    <col min="9224" max="9224" width="55.83203125" style="37" customWidth="1"/>
    <col min="9225" max="9227" width="13.6640625" style="37" customWidth="1"/>
    <col min="9228" max="9472" width="9.1640625" style="37"/>
    <col min="9473" max="9478" width="9.1640625" style="37" hidden="1" customWidth="1"/>
    <col min="9479" max="9479" width="21.33203125" style="37" customWidth="1"/>
    <col min="9480" max="9480" width="55.83203125" style="37" customWidth="1"/>
    <col min="9481" max="9483" width="13.6640625" style="37" customWidth="1"/>
    <col min="9484" max="9728" width="9.1640625" style="37"/>
    <col min="9729" max="9734" width="9.1640625" style="37" hidden="1" customWidth="1"/>
    <col min="9735" max="9735" width="21.33203125" style="37" customWidth="1"/>
    <col min="9736" max="9736" width="55.83203125" style="37" customWidth="1"/>
    <col min="9737" max="9739" width="13.6640625" style="37" customWidth="1"/>
    <col min="9740" max="9984" width="9.1640625" style="37"/>
    <col min="9985" max="9990" width="9.1640625" style="37" hidden="1" customWidth="1"/>
    <col min="9991" max="9991" width="21.33203125" style="37" customWidth="1"/>
    <col min="9992" max="9992" width="55.83203125" style="37" customWidth="1"/>
    <col min="9993" max="9995" width="13.6640625" style="37" customWidth="1"/>
    <col min="9996" max="10240" width="9.1640625" style="37"/>
    <col min="10241" max="10246" width="9.1640625" style="37" hidden="1" customWidth="1"/>
    <col min="10247" max="10247" width="21.33203125" style="37" customWidth="1"/>
    <col min="10248" max="10248" width="55.83203125" style="37" customWidth="1"/>
    <col min="10249" max="10251" width="13.6640625" style="37" customWidth="1"/>
    <col min="10252" max="10496" width="9.1640625" style="37"/>
    <col min="10497" max="10502" width="9.1640625" style="37" hidden="1" customWidth="1"/>
    <col min="10503" max="10503" width="21.33203125" style="37" customWidth="1"/>
    <col min="10504" max="10504" width="55.83203125" style="37" customWidth="1"/>
    <col min="10505" max="10507" width="13.6640625" style="37" customWidth="1"/>
    <col min="10508" max="10752" width="9.1640625" style="37"/>
    <col min="10753" max="10758" width="9.1640625" style="37" hidden="1" customWidth="1"/>
    <col min="10759" max="10759" width="21.33203125" style="37" customWidth="1"/>
    <col min="10760" max="10760" width="55.83203125" style="37" customWidth="1"/>
    <col min="10761" max="10763" width="13.6640625" style="37" customWidth="1"/>
    <col min="10764" max="11008" width="9.1640625" style="37"/>
    <col min="11009" max="11014" width="9.1640625" style="37" hidden="1" customWidth="1"/>
    <col min="11015" max="11015" width="21.33203125" style="37" customWidth="1"/>
    <col min="11016" max="11016" width="55.83203125" style="37" customWidth="1"/>
    <col min="11017" max="11019" width="13.6640625" style="37" customWidth="1"/>
    <col min="11020" max="11264" width="9.1640625" style="37"/>
    <col min="11265" max="11270" width="9.1640625" style="37" hidden="1" customWidth="1"/>
    <col min="11271" max="11271" width="21.33203125" style="37" customWidth="1"/>
    <col min="11272" max="11272" width="55.83203125" style="37" customWidth="1"/>
    <col min="11273" max="11275" width="13.6640625" style="37" customWidth="1"/>
    <col min="11276" max="11520" width="9.1640625" style="37"/>
    <col min="11521" max="11526" width="9.1640625" style="37" hidden="1" customWidth="1"/>
    <col min="11527" max="11527" width="21.33203125" style="37" customWidth="1"/>
    <col min="11528" max="11528" width="55.83203125" style="37" customWidth="1"/>
    <col min="11529" max="11531" width="13.6640625" style="37" customWidth="1"/>
    <col min="11532" max="11776" width="9.1640625" style="37"/>
    <col min="11777" max="11782" width="9.1640625" style="37" hidden="1" customWidth="1"/>
    <col min="11783" max="11783" width="21.33203125" style="37" customWidth="1"/>
    <col min="11784" max="11784" width="55.83203125" style="37" customWidth="1"/>
    <col min="11785" max="11787" width="13.6640625" style="37" customWidth="1"/>
    <col min="11788" max="12032" width="9.1640625" style="37"/>
    <col min="12033" max="12038" width="9.1640625" style="37" hidden="1" customWidth="1"/>
    <col min="12039" max="12039" width="21.33203125" style="37" customWidth="1"/>
    <col min="12040" max="12040" width="55.83203125" style="37" customWidth="1"/>
    <col min="12041" max="12043" width="13.6640625" style="37" customWidth="1"/>
    <col min="12044" max="12288" width="9.1640625" style="37"/>
    <col min="12289" max="12294" width="9.1640625" style="37" hidden="1" customWidth="1"/>
    <col min="12295" max="12295" width="21.33203125" style="37" customWidth="1"/>
    <col min="12296" max="12296" width="55.83203125" style="37" customWidth="1"/>
    <col min="12297" max="12299" width="13.6640625" style="37" customWidth="1"/>
    <col min="12300" max="12544" width="9.1640625" style="37"/>
    <col min="12545" max="12550" width="9.1640625" style="37" hidden="1" customWidth="1"/>
    <col min="12551" max="12551" width="21.33203125" style="37" customWidth="1"/>
    <col min="12552" max="12552" width="55.83203125" style="37" customWidth="1"/>
    <col min="12553" max="12555" width="13.6640625" style="37" customWidth="1"/>
    <col min="12556" max="12800" width="9.1640625" style="37"/>
    <col min="12801" max="12806" width="9.1640625" style="37" hidden="1" customWidth="1"/>
    <col min="12807" max="12807" width="21.33203125" style="37" customWidth="1"/>
    <col min="12808" max="12808" width="55.83203125" style="37" customWidth="1"/>
    <col min="12809" max="12811" width="13.6640625" style="37" customWidth="1"/>
    <col min="12812" max="13056" width="9.1640625" style="37"/>
    <col min="13057" max="13062" width="9.1640625" style="37" hidden="1" customWidth="1"/>
    <col min="13063" max="13063" width="21.33203125" style="37" customWidth="1"/>
    <col min="13064" max="13064" width="55.83203125" style="37" customWidth="1"/>
    <col min="13065" max="13067" width="13.6640625" style="37" customWidth="1"/>
    <col min="13068" max="13312" width="9.1640625" style="37"/>
    <col min="13313" max="13318" width="9.1640625" style="37" hidden="1" customWidth="1"/>
    <col min="13319" max="13319" width="21.33203125" style="37" customWidth="1"/>
    <col min="13320" max="13320" width="55.83203125" style="37" customWidth="1"/>
    <col min="13321" max="13323" width="13.6640625" style="37" customWidth="1"/>
    <col min="13324" max="13568" width="9.1640625" style="37"/>
    <col min="13569" max="13574" width="9.1640625" style="37" hidden="1" customWidth="1"/>
    <col min="13575" max="13575" width="21.33203125" style="37" customWidth="1"/>
    <col min="13576" max="13576" width="55.83203125" style="37" customWidth="1"/>
    <col min="13577" max="13579" width="13.6640625" style="37" customWidth="1"/>
    <col min="13580" max="13824" width="9.1640625" style="37"/>
    <col min="13825" max="13830" width="9.1640625" style="37" hidden="1" customWidth="1"/>
    <col min="13831" max="13831" width="21.33203125" style="37" customWidth="1"/>
    <col min="13832" max="13832" width="55.83203125" style="37" customWidth="1"/>
    <col min="13833" max="13835" width="13.6640625" style="37" customWidth="1"/>
    <col min="13836" max="14080" width="9.1640625" style="37"/>
    <col min="14081" max="14086" width="9.1640625" style="37" hidden="1" customWidth="1"/>
    <col min="14087" max="14087" width="21.33203125" style="37" customWidth="1"/>
    <col min="14088" max="14088" width="55.83203125" style="37" customWidth="1"/>
    <col min="14089" max="14091" width="13.6640625" style="37" customWidth="1"/>
    <col min="14092" max="14336" width="9.1640625" style="37"/>
    <col min="14337" max="14342" width="9.1640625" style="37" hidden="1" customWidth="1"/>
    <col min="14343" max="14343" width="21.33203125" style="37" customWidth="1"/>
    <col min="14344" max="14344" width="55.83203125" style="37" customWidth="1"/>
    <col min="14345" max="14347" width="13.6640625" style="37" customWidth="1"/>
    <col min="14348" max="14592" width="9.1640625" style="37"/>
    <col min="14593" max="14598" width="9.1640625" style="37" hidden="1" customWidth="1"/>
    <col min="14599" max="14599" width="21.33203125" style="37" customWidth="1"/>
    <col min="14600" max="14600" width="55.83203125" style="37" customWidth="1"/>
    <col min="14601" max="14603" width="13.6640625" style="37" customWidth="1"/>
    <col min="14604" max="14848" width="9.1640625" style="37"/>
    <col min="14849" max="14854" width="9.1640625" style="37" hidden="1" customWidth="1"/>
    <col min="14855" max="14855" width="21.33203125" style="37" customWidth="1"/>
    <col min="14856" max="14856" width="55.83203125" style="37" customWidth="1"/>
    <col min="14857" max="14859" width="13.6640625" style="37" customWidth="1"/>
    <col min="14860" max="15104" width="9.1640625" style="37"/>
    <col min="15105" max="15110" width="9.1640625" style="37" hidden="1" customWidth="1"/>
    <col min="15111" max="15111" width="21.33203125" style="37" customWidth="1"/>
    <col min="15112" max="15112" width="55.83203125" style="37" customWidth="1"/>
    <col min="15113" max="15115" width="13.6640625" style="37" customWidth="1"/>
    <col min="15116" max="15360" width="9.1640625" style="37"/>
    <col min="15361" max="15366" width="9.1640625" style="37" hidden="1" customWidth="1"/>
    <col min="15367" max="15367" width="21.33203125" style="37" customWidth="1"/>
    <col min="15368" max="15368" width="55.83203125" style="37" customWidth="1"/>
    <col min="15369" max="15371" width="13.6640625" style="37" customWidth="1"/>
    <col min="15372" max="15616" width="9.1640625" style="37"/>
    <col min="15617" max="15622" width="9.1640625" style="37" hidden="1" customWidth="1"/>
    <col min="15623" max="15623" width="21.33203125" style="37" customWidth="1"/>
    <col min="15624" max="15624" width="55.83203125" style="37" customWidth="1"/>
    <col min="15625" max="15627" width="13.6640625" style="37" customWidth="1"/>
    <col min="15628" max="15872" width="9.1640625" style="37"/>
    <col min="15873" max="15878" width="9.1640625" style="37" hidden="1" customWidth="1"/>
    <col min="15879" max="15879" width="21.33203125" style="37" customWidth="1"/>
    <col min="15880" max="15880" width="55.83203125" style="37" customWidth="1"/>
    <col min="15881" max="15883" width="13.6640625" style="37" customWidth="1"/>
    <col min="15884" max="16128" width="9.1640625" style="37"/>
    <col min="16129" max="16134" width="9.1640625" style="37" hidden="1" customWidth="1"/>
    <col min="16135" max="16135" width="21.33203125" style="37" customWidth="1"/>
    <col min="16136" max="16136" width="55.83203125" style="37" customWidth="1"/>
    <col min="16137" max="16139" width="13.6640625" style="37" customWidth="1"/>
    <col min="16140" max="16384" width="9.1640625" style="37"/>
  </cols>
  <sheetData>
    <row r="1" spans="1:11" ht="15.6" customHeight="1" x14ac:dyDescent="0.2">
      <c r="G1" s="99"/>
      <c r="H1" s="148" t="s">
        <v>854</v>
      </c>
      <c r="I1" s="148"/>
      <c r="J1" s="148"/>
      <c r="K1" s="148"/>
    </row>
    <row r="2" spans="1:11" ht="15.6" customHeight="1" x14ac:dyDescent="0.2">
      <c r="G2" s="99"/>
      <c r="H2" s="148" t="s">
        <v>150</v>
      </c>
      <c r="I2" s="148"/>
      <c r="J2" s="148"/>
      <c r="K2" s="148"/>
    </row>
    <row r="3" spans="1:11" ht="15.6" customHeight="1" x14ac:dyDescent="0.2">
      <c r="G3" s="99"/>
      <c r="H3" s="148" t="s">
        <v>149</v>
      </c>
      <c r="I3" s="148"/>
      <c r="J3" s="148"/>
      <c r="K3" s="148"/>
    </row>
    <row r="4" spans="1:11" ht="15.6" customHeight="1" x14ac:dyDescent="0.2">
      <c r="G4" s="99"/>
      <c r="H4" s="148" t="s">
        <v>919</v>
      </c>
      <c r="I4" s="148"/>
      <c r="J4" s="148"/>
      <c r="K4" s="148"/>
    </row>
    <row r="5" spans="1:11" ht="98.45" customHeight="1" x14ac:dyDescent="0.2">
      <c r="G5" s="99"/>
      <c r="H5"/>
      <c r="I5" s="148" t="s">
        <v>281</v>
      </c>
      <c r="J5" s="148"/>
      <c r="K5" s="148"/>
    </row>
    <row r="6" spans="1:11" ht="18" customHeight="1" x14ac:dyDescent="0.2">
      <c r="G6" s="99"/>
      <c r="H6" s="148" t="s">
        <v>922</v>
      </c>
      <c r="I6" s="148"/>
      <c r="J6" s="148"/>
      <c r="K6" s="148"/>
    </row>
    <row r="7" spans="1:11" ht="15.75" x14ac:dyDescent="0.2">
      <c r="G7" s="99"/>
      <c r="H7" s="148" t="s">
        <v>150</v>
      </c>
      <c r="I7" s="148"/>
      <c r="J7" s="148"/>
      <c r="K7" s="148"/>
    </row>
    <row r="8" spans="1:11" ht="15.75" x14ac:dyDescent="0.2">
      <c r="G8" s="99"/>
      <c r="H8" s="148" t="s">
        <v>149</v>
      </c>
      <c r="I8" s="148"/>
      <c r="J8" s="148"/>
      <c r="K8" s="148"/>
    </row>
    <row r="9" spans="1:11" ht="15.75" x14ac:dyDescent="0.2">
      <c r="G9" s="99"/>
      <c r="H9" s="148" t="s">
        <v>158</v>
      </c>
      <c r="I9" s="148"/>
      <c r="J9" s="148"/>
      <c r="K9" s="148"/>
    </row>
    <row r="10" spans="1:11" ht="15.75" x14ac:dyDescent="0.2">
      <c r="G10" s="99"/>
      <c r="H10" s="148" t="s">
        <v>152</v>
      </c>
      <c r="I10" s="148"/>
      <c r="J10" s="148"/>
      <c r="K10" s="148"/>
    </row>
    <row r="11" spans="1:11" ht="15.75" x14ac:dyDescent="0.2">
      <c r="G11" s="99"/>
      <c r="H11" s="148" t="s">
        <v>151</v>
      </c>
      <c r="I11" s="148"/>
      <c r="J11" s="148"/>
      <c r="K11" s="148"/>
    </row>
    <row r="12" spans="1:11" ht="20.45" customHeight="1" x14ac:dyDescent="0.2">
      <c r="A12" s="36"/>
      <c r="B12" s="36"/>
      <c r="C12" s="36"/>
      <c r="D12" s="36"/>
      <c r="E12" s="36"/>
      <c r="F12" s="36"/>
      <c r="G12" s="99"/>
      <c r="H12" s="148" t="s">
        <v>153</v>
      </c>
      <c r="I12" s="148"/>
      <c r="J12" s="148"/>
      <c r="K12" s="148"/>
    </row>
    <row r="13" spans="1:11" ht="24.75" customHeight="1" x14ac:dyDescent="0.2">
      <c r="A13" s="149" t="s">
        <v>284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</row>
    <row r="14" spans="1:11" x14ac:dyDescent="0.2">
      <c r="A14" s="38"/>
      <c r="B14" s="38"/>
      <c r="C14" s="38"/>
      <c r="D14" s="38"/>
      <c r="E14" s="38"/>
      <c r="F14" s="38"/>
      <c r="G14" s="39"/>
      <c r="H14" s="39"/>
      <c r="I14" s="40"/>
      <c r="J14" s="40"/>
      <c r="K14" s="40" t="s">
        <v>285</v>
      </c>
    </row>
    <row r="15" spans="1:11" ht="24.75" customHeight="1" x14ac:dyDescent="0.2">
      <c r="A15" s="38"/>
      <c r="B15" s="38"/>
      <c r="C15" s="38"/>
      <c r="D15" s="38"/>
      <c r="E15" s="38"/>
      <c r="F15" s="39"/>
      <c r="G15" s="150" t="s">
        <v>286</v>
      </c>
      <c r="H15" s="150" t="s">
        <v>287</v>
      </c>
      <c r="I15" s="151" t="s">
        <v>800</v>
      </c>
      <c r="J15" s="151" t="s">
        <v>835</v>
      </c>
      <c r="K15" s="151" t="s">
        <v>836</v>
      </c>
    </row>
    <row r="16" spans="1:11" x14ac:dyDescent="0.2">
      <c r="A16" s="38"/>
      <c r="B16" s="38"/>
      <c r="C16" s="38"/>
      <c r="D16" s="38"/>
      <c r="E16" s="38"/>
      <c r="F16" s="39"/>
      <c r="G16" s="150"/>
      <c r="H16" s="150"/>
      <c r="I16" s="152"/>
      <c r="J16" s="152"/>
      <c r="K16" s="152"/>
    </row>
    <row r="17" spans="1:11" ht="6.75" customHeight="1" x14ac:dyDescent="0.2">
      <c r="A17" s="38"/>
      <c r="B17" s="38"/>
      <c r="C17" s="38"/>
      <c r="D17" s="38"/>
      <c r="E17" s="38"/>
      <c r="F17" s="39"/>
      <c r="G17" s="150"/>
      <c r="H17" s="150"/>
      <c r="I17" s="152"/>
      <c r="J17" s="152"/>
      <c r="K17" s="152"/>
    </row>
    <row r="18" spans="1:11" x14ac:dyDescent="0.2">
      <c r="A18" s="38"/>
      <c r="B18" s="38"/>
      <c r="C18" s="38"/>
      <c r="D18" s="38"/>
      <c r="E18" s="38"/>
      <c r="F18" s="39"/>
      <c r="G18" s="41" t="s">
        <v>11</v>
      </c>
      <c r="H18" s="41" t="s">
        <v>12</v>
      </c>
      <c r="I18" s="41" t="s">
        <v>13</v>
      </c>
      <c r="J18" s="41">
        <v>4</v>
      </c>
      <c r="K18" s="41">
        <v>5</v>
      </c>
    </row>
    <row r="19" spans="1:11" ht="17.25" hidden="1" customHeight="1" x14ac:dyDescent="0.2">
      <c r="A19" s="42"/>
      <c r="B19" s="42"/>
      <c r="C19" s="42"/>
      <c r="D19" s="42"/>
      <c r="E19" s="42"/>
      <c r="F19" s="43"/>
      <c r="G19" s="44" t="s">
        <v>288</v>
      </c>
      <c r="H19" s="45" t="s">
        <v>289</v>
      </c>
      <c r="I19" s="46">
        <f>I20+I26+I36+I43+I49+I59+I71+I77+I65+I106</f>
        <v>0</v>
      </c>
      <c r="J19" s="46">
        <f>J20+J26+J36+J43+J49+J59+J71+J77</f>
        <v>0</v>
      </c>
      <c r="K19" s="46">
        <f>K20+K26+K36+K43+K49+K59+K71+K77</f>
        <v>0</v>
      </c>
    </row>
    <row r="20" spans="1:11" ht="17.25" hidden="1" customHeight="1" x14ac:dyDescent="0.2">
      <c r="A20" s="42"/>
      <c r="B20" s="42"/>
      <c r="C20" s="42"/>
      <c r="D20" s="42"/>
      <c r="E20" s="42"/>
      <c r="F20" s="43"/>
      <c r="G20" s="47" t="s">
        <v>290</v>
      </c>
      <c r="H20" s="48" t="s">
        <v>291</v>
      </c>
      <c r="I20" s="49">
        <f>I21</f>
        <v>0</v>
      </c>
      <c r="J20" s="49">
        <f>J21</f>
        <v>0</v>
      </c>
      <c r="K20" s="49">
        <f>K21</f>
        <v>0</v>
      </c>
    </row>
    <row r="21" spans="1:11" ht="16.5" hidden="1" customHeight="1" x14ac:dyDescent="0.2">
      <c r="A21" s="42"/>
      <c r="B21" s="42"/>
      <c r="C21" s="42"/>
      <c r="D21" s="42"/>
      <c r="E21" s="42"/>
      <c r="F21" s="43"/>
      <c r="G21" s="47" t="s">
        <v>292</v>
      </c>
      <c r="H21" s="50" t="s">
        <v>293</v>
      </c>
      <c r="I21" s="49">
        <f>I22+I23+I24+I25</f>
        <v>0</v>
      </c>
      <c r="J21" s="49">
        <f>J22+J23+J24+J25</f>
        <v>0</v>
      </c>
      <c r="K21" s="49">
        <f>K22+K23+K24+K25</f>
        <v>0</v>
      </c>
    </row>
    <row r="22" spans="1:11" ht="65.25" hidden="1" customHeight="1" x14ac:dyDescent="0.2">
      <c r="A22" s="42"/>
      <c r="B22" s="42"/>
      <c r="C22" s="42"/>
      <c r="D22" s="42"/>
      <c r="E22" s="42"/>
      <c r="F22" s="43"/>
      <c r="G22" s="51" t="s">
        <v>294</v>
      </c>
      <c r="H22" s="52" t="s">
        <v>295</v>
      </c>
      <c r="I22" s="53"/>
      <c r="J22" s="53"/>
      <c r="K22" s="53"/>
    </row>
    <row r="23" spans="1:11" ht="91.5" hidden="1" customHeight="1" x14ac:dyDescent="0.2">
      <c r="A23" s="42" t="s">
        <v>11</v>
      </c>
      <c r="B23" s="42" t="s">
        <v>288</v>
      </c>
      <c r="C23" s="42" t="s">
        <v>290</v>
      </c>
      <c r="D23" s="42" t="s">
        <v>296</v>
      </c>
      <c r="E23" s="42" t="s">
        <v>297</v>
      </c>
      <c r="F23" s="43" t="s">
        <v>298</v>
      </c>
      <c r="G23" s="51" t="s">
        <v>299</v>
      </c>
      <c r="H23" s="52" t="s">
        <v>300</v>
      </c>
      <c r="I23" s="53"/>
      <c r="J23" s="53"/>
      <c r="K23" s="53"/>
    </row>
    <row r="24" spans="1:11" ht="40.5" hidden="1" customHeight="1" x14ac:dyDescent="0.2">
      <c r="A24" s="42"/>
      <c r="B24" s="42"/>
      <c r="C24" s="42"/>
      <c r="D24" s="42"/>
      <c r="E24" s="42"/>
      <c r="F24" s="43"/>
      <c r="G24" s="51" t="s">
        <v>301</v>
      </c>
      <c r="H24" s="52" t="s">
        <v>302</v>
      </c>
      <c r="I24" s="53"/>
      <c r="J24" s="53"/>
      <c r="K24" s="53"/>
    </row>
    <row r="25" spans="1:11" ht="81.75" hidden="1" customHeight="1" x14ac:dyDescent="0.2">
      <c r="A25" s="42" t="s">
        <v>11</v>
      </c>
      <c r="B25" s="42" t="s">
        <v>288</v>
      </c>
      <c r="C25" s="42" t="s">
        <v>290</v>
      </c>
      <c r="D25" s="42" t="s">
        <v>292</v>
      </c>
      <c r="E25" s="42" t="s">
        <v>299</v>
      </c>
      <c r="F25" s="43" t="s">
        <v>299</v>
      </c>
      <c r="G25" s="54" t="s">
        <v>303</v>
      </c>
      <c r="H25" s="52" t="s">
        <v>304</v>
      </c>
      <c r="I25" s="53"/>
      <c r="J25" s="53"/>
      <c r="K25" s="53"/>
    </row>
    <row r="26" spans="1:11" ht="27.75" hidden="1" customHeight="1" x14ac:dyDescent="0.2">
      <c r="A26" s="42"/>
      <c r="B26" s="42"/>
      <c r="C26" s="42"/>
      <c r="D26" s="42"/>
      <c r="E26" s="42"/>
      <c r="F26" s="43"/>
      <c r="G26" s="55" t="s">
        <v>305</v>
      </c>
      <c r="H26" s="56" t="s">
        <v>306</v>
      </c>
      <c r="I26" s="53">
        <f>I27</f>
        <v>0</v>
      </c>
      <c r="J26" s="53">
        <f>J27</f>
        <v>0</v>
      </c>
      <c r="K26" s="53">
        <f>K27</f>
        <v>0</v>
      </c>
    </row>
    <row r="27" spans="1:11" ht="30" hidden="1" customHeight="1" x14ac:dyDescent="0.2">
      <c r="A27" s="42"/>
      <c r="B27" s="42"/>
      <c r="C27" s="42"/>
      <c r="D27" s="42"/>
      <c r="E27" s="42"/>
      <c r="F27" s="43"/>
      <c r="G27" s="57" t="s">
        <v>307</v>
      </c>
      <c r="H27" s="58" t="s">
        <v>308</v>
      </c>
      <c r="I27" s="53">
        <f>I28+I30+I32+I34</f>
        <v>0</v>
      </c>
      <c r="J27" s="53">
        <f>J28+J30+J32+J34</f>
        <v>0</v>
      </c>
      <c r="K27" s="53">
        <f>K28+K30+K32+K34</f>
        <v>0</v>
      </c>
    </row>
    <row r="28" spans="1:11" ht="49.5" hidden="1" customHeight="1" x14ac:dyDescent="0.2">
      <c r="A28" s="42"/>
      <c r="B28" s="42"/>
      <c r="C28" s="42"/>
      <c r="D28" s="42"/>
      <c r="E28" s="42"/>
      <c r="F28" s="43"/>
      <c r="G28" s="57" t="s">
        <v>309</v>
      </c>
      <c r="H28" s="58" t="s">
        <v>310</v>
      </c>
      <c r="I28" s="53">
        <f>I29</f>
        <v>0</v>
      </c>
      <c r="J28" s="53">
        <f>J29</f>
        <v>0</v>
      </c>
      <c r="K28" s="53">
        <f>K29</f>
        <v>0</v>
      </c>
    </row>
    <row r="29" spans="1:11" ht="75" hidden="1" customHeight="1" x14ac:dyDescent="0.2">
      <c r="A29" s="42"/>
      <c r="B29" s="42"/>
      <c r="C29" s="42"/>
      <c r="D29" s="42"/>
      <c r="E29" s="42"/>
      <c r="F29" s="43"/>
      <c r="G29" s="57" t="s">
        <v>311</v>
      </c>
      <c r="H29" s="58" t="s">
        <v>312</v>
      </c>
      <c r="I29" s="53"/>
      <c r="J29" s="53"/>
      <c r="K29" s="53"/>
    </row>
    <row r="30" spans="1:11" ht="59.25" hidden="1" customHeight="1" x14ac:dyDescent="0.2">
      <c r="A30" s="42"/>
      <c r="B30" s="42"/>
      <c r="C30" s="42"/>
      <c r="D30" s="42"/>
      <c r="E30" s="42"/>
      <c r="F30" s="43"/>
      <c r="G30" s="57" t="s">
        <v>313</v>
      </c>
      <c r="H30" s="58" t="s">
        <v>314</v>
      </c>
      <c r="I30" s="53">
        <f>I31</f>
        <v>0</v>
      </c>
      <c r="J30" s="53">
        <f>J31</f>
        <v>0</v>
      </c>
      <c r="K30" s="53">
        <f>K31</f>
        <v>0</v>
      </c>
    </row>
    <row r="31" spans="1:11" ht="83.25" hidden="1" customHeight="1" x14ac:dyDescent="0.2">
      <c r="A31" s="42"/>
      <c r="B31" s="42"/>
      <c r="C31" s="42"/>
      <c r="D31" s="42"/>
      <c r="E31" s="42"/>
      <c r="F31" s="43"/>
      <c r="G31" s="57" t="s">
        <v>315</v>
      </c>
      <c r="H31" s="58" t="s">
        <v>316</v>
      </c>
      <c r="I31" s="53"/>
      <c r="J31" s="53"/>
      <c r="K31" s="53"/>
    </row>
    <row r="32" spans="1:11" ht="52.5" hidden="1" customHeight="1" x14ac:dyDescent="0.2">
      <c r="A32" s="42"/>
      <c r="B32" s="42"/>
      <c r="C32" s="42"/>
      <c r="D32" s="42"/>
      <c r="E32" s="42"/>
      <c r="F32" s="43"/>
      <c r="G32" s="57" t="s">
        <v>317</v>
      </c>
      <c r="H32" s="58" t="s">
        <v>318</v>
      </c>
      <c r="I32" s="53">
        <f>I33</f>
        <v>0</v>
      </c>
      <c r="J32" s="53">
        <f>J33</f>
        <v>0</v>
      </c>
      <c r="K32" s="53">
        <f>K33</f>
        <v>0</v>
      </c>
    </row>
    <row r="33" spans="1:11" ht="75" hidden="1" customHeight="1" x14ac:dyDescent="0.2">
      <c r="A33" s="42"/>
      <c r="B33" s="42"/>
      <c r="C33" s="42"/>
      <c r="D33" s="42"/>
      <c r="E33" s="42"/>
      <c r="F33" s="43"/>
      <c r="G33" s="57" t="s">
        <v>319</v>
      </c>
      <c r="H33" s="58" t="s">
        <v>320</v>
      </c>
      <c r="I33" s="53"/>
      <c r="J33" s="53"/>
      <c r="K33" s="53"/>
    </row>
    <row r="34" spans="1:11" ht="60" hidden="1" x14ac:dyDescent="0.2">
      <c r="A34" s="42"/>
      <c r="B34" s="42"/>
      <c r="C34" s="42"/>
      <c r="D34" s="42"/>
      <c r="E34" s="42"/>
      <c r="F34" s="43"/>
      <c r="G34" s="57" t="s">
        <v>321</v>
      </c>
      <c r="H34" s="58" t="s">
        <v>322</v>
      </c>
      <c r="I34" s="53">
        <f>I35</f>
        <v>0</v>
      </c>
      <c r="J34" s="53">
        <f>J35</f>
        <v>0</v>
      </c>
      <c r="K34" s="53">
        <f>K35</f>
        <v>0</v>
      </c>
    </row>
    <row r="35" spans="1:11" ht="74.25" hidden="1" customHeight="1" x14ac:dyDescent="0.2">
      <c r="A35" s="42"/>
      <c r="B35" s="42"/>
      <c r="C35" s="42"/>
      <c r="D35" s="42"/>
      <c r="E35" s="42"/>
      <c r="F35" s="43"/>
      <c r="G35" s="57" t="s">
        <v>323</v>
      </c>
      <c r="H35" s="58" t="s">
        <v>324</v>
      </c>
      <c r="I35" s="53"/>
      <c r="J35" s="53"/>
      <c r="K35" s="53"/>
    </row>
    <row r="36" spans="1:11" ht="18" hidden="1" customHeight="1" x14ac:dyDescent="0.2">
      <c r="A36" s="42"/>
      <c r="B36" s="42"/>
      <c r="C36" s="42"/>
      <c r="D36" s="42"/>
      <c r="E36" s="42"/>
      <c r="F36" s="43"/>
      <c r="G36" s="59" t="s">
        <v>325</v>
      </c>
      <c r="H36" s="60" t="s">
        <v>326</v>
      </c>
      <c r="I36" s="49">
        <f>I37+I39+I41</f>
        <v>0</v>
      </c>
      <c r="J36" s="49">
        <f>J37+J39+J41</f>
        <v>0</v>
      </c>
      <c r="K36" s="49">
        <f>K37+K39+K41</f>
        <v>0</v>
      </c>
    </row>
    <row r="37" spans="1:11" ht="27" hidden="1" customHeight="1" x14ac:dyDescent="0.2">
      <c r="A37" s="42"/>
      <c r="B37" s="42"/>
      <c r="C37" s="42"/>
      <c r="D37" s="42"/>
      <c r="E37" s="42"/>
      <c r="F37" s="43"/>
      <c r="G37" s="61" t="s">
        <v>327</v>
      </c>
      <c r="H37" s="62" t="s">
        <v>328</v>
      </c>
      <c r="I37" s="63">
        <f>I38</f>
        <v>0</v>
      </c>
      <c r="J37" s="63">
        <f>J38</f>
        <v>0</v>
      </c>
      <c r="K37" s="64">
        <v>0</v>
      </c>
    </row>
    <row r="38" spans="1:11" ht="27" hidden="1" customHeight="1" x14ac:dyDescent="0.2">
      <c r="A38" s="42"/>
      <c r="B38" s="42"/>
      <c r="C38" s="42"/>
      <c r="D38" s="42"/>
      <c r="E38" s="42"/>
      <c r="F38" s="43"/>
      <c r="G38" s="65" t="s">
        <v>329</v>
      </c>
      <c r="H38" s="66" t="s">
        <v>328</v>
      </c>
      <c r="I38" s="53"/>
      <c r="J38" s="53"/>
      <c r="K38" s="53">
        <v>0</v>
      </c>
    </row>
    <row r="39" spans="1:11" ht="23.25" hidden="1" customHeight="1" x14ac:dyDescent="0.2">
      <c r="A39" s="42"/>
      <c r="B39" s="42"/>
      <c r="C39" s="42"/>
      <c r="D39" s="42"/>
      <c r="E39" s="42"/>
      <c r="F39" s="43"/>
      <c r="G39" s="67" t="s">
        <v>330</v>
      </c>
      <c r="H39" s="68" t="s">
        <v>331</v>
      </c>
      <c r="I39" s="49">
        <f>I40</f>
        <v>0</v>
      </c>
      <c r="J39" s="49">
        <f>J40</f>
        <v>0</v>
      </c>
      <c r="K39" s="49">
        <f>K40</f>
        <v>0</v>
      </c>
    </row>
    <row r="40" spans="1:11" ht="20.25" hidden="1" customHeight="1" x14ac:dyDescent="0.2">
      <c r="A40" s="42"/>
      <c r="B40" s="42"/>
      <c r="C40" s="42"/>
      <c r="D40" s="42"/>
      <c r="E40" s="42"/>
      <c r="F40" s="43"/>
      <c r="G40" s="65" t="s">
        <v>332</v>
      </c>
      <c r="H40" s="66" t="s">
        <v>331</v>
      </c>
      <c r="I40" s="53"/>
      <c r="J40" s="53"/>
      <c r="K40" s="53"/>
    </row>
    <row r="41" spans="1:11" ht="30.75" hidden="1" customHeight="1" x14ac:dyDescent="0.2">
      <c r="A41" s="42"/>
      <c r="B41" s="42"/>
      <c r="C41" s="42"/>
      <c r="D41" s="42"/>
      <c r="E41" s="42"/>
      <c r="F41" s="43"/>
      <c r="G41" s="61" t="s">
        <v>333</v>
      </c>
      <c r="H41" s="62" t="s">
        <v>334</v>
      </c>
      <c r="I41" s="63">
        <f>I42</f>
        <v>0</v>
      </c>
      <c r="J41" s="63">
        <f>J42</f>
        <v>0</v>
      </c>
      <c r="K41" s="63">
        <f>K42</f>
        <v>0</v>
      </c>
    </row>
    <row r="42" spans="1:11" ht="41.25" hidden="1" customHeight="1" x14ac:dyDescent="0.2">
      <c r="A42" s="42"/>
      <c r="B42" s="42"/>
      <c r="C42" s="42"/>
      <c r="D42" s="42"/>
      <c r="E42" s="42"/>
      <c r="F42" s="43"/>
      <c r="G42" s="65" t="s">
        <v>335</v>
      </c>
      <c r="H42" s="66" t="s">
        <v>336</v>
      </c>
      <c r="I42" s="53"/>
      <c r="J42" s="53"/>
      <c r="K42" s="53"/>
    </row>
    <row r="43" spans="1:11" ht="18.75" hidden="1" customHeight="1" x14ac:dyDescent="0.2">
      <c r="A43" s="42" t="s">
        <v>11</v>
      </c>
      <c r="B43" s="42" t="s">
        <v>288</v>
      </c>
      <c r="C43" s="42" t="s">
        <v>305</v>
      </c>
      <c r="D43" s="42" t="s">
        <v>337</v>
      </c>
      <c r="E43" s="42" t="s">
        <v>338</v>
      </c>
      <c r="F43" s="43" t="s">
        <v>338</v>
      </c>
      <c r="G43" s="69" t="s">
        <v>339</v>
      </c>
      <c r="H43" s="70" t="s">
        <v>340</v>
      </c>
      <c r="I43" s="49">
        <f>I44+I47</f>
        <v>0</v>
      </c>
      <c r="J43" s="49">
        <f>J44+J47</f>
        <v>0</v>
      </c>
      <c r="K43" s="49">
        <f>K44+K47</f>
        <v>0</v>
      </c>
    </row>
    <row r="44" spans="1:11" ht="26.25" hidden="1" customHeight="1" x14ac:dyDescent="0.2">
      <c r="A44" s="42" t="s">
        <v>11</v>
      </c>
      <c r="B44" s="42" t="s">
        <v>288</v>
      </c>
      <c r="C44" s="42" t="s">
        <v>305</v>
      </c>
      <c r="D44" s="42" t="s">
        <v>337</v>
      </c>
      <c r="E44" s="42" t="s">
        <v>341</v>
      </c>
      <c r="F44" s="43" t="s">
        <v>341</v>
      </c>
      <c r="G44" s="65" t="s">
        <v>342</v>
      </c>
      <c r="H44" s="66" t="s">
        <v>343</v>
      </c>
      <c r="I44" s="53">
        <f>I45</f>
        <v>0</v>
      </c>
      <c r="J44" s="53">
        <f>J45</f>
        <v>0</v>
      </c>
      <c r="K44" s="53">
        <f>K45</f>
        <v>0</v>
      </c>
    </row>
    <row r="45" spans="1:11" ht="41.25" hidden="1" customHeight="1" x14ac:dyDescent="0.2">
      <c r="A45" s="42" t="s">
        <v>11</v>
      </c>
      <c r="B45" s="42" t="s">
        <v>288</v>
      </c>
      <c r="C45" s="42" t="s">
        <v>305</v>
      </c>
      <c r="D45" s="42" t="s">
        <v>337</v>
      </c>
      <c r="E45" s="42" t="s">
        <v>344</v>
      </c>
      <c r="F45" s="43" t="s">
        <v>344</v>
      </c>
      <c r="G45" s="71" t="s">
        <v>345</v>
      </c>
      <c r="H45" s="72" t="s">
        <v>346</v>
      </c>
      <c r="I45" s="73"/>
      <c r="J45" s="73"/>
      <c r="K45" s="73"/>
    </row>
    <row r="46" spans="1:11" ht="1.5" hidden="1" customHeight="1" x14ac:dyDescent="0.2">
      <c r="A46" s="42" t="s">
        <v>11</v>
      </c>
      <c r="B46" s="42" t="s">
        <v>288</v>
      </c>
      <c r="C46" s="42" t="s">
        <v>347</v>
      </c>
      <c r="D46" s="42" t="s">
        <v>348</v>
      </c>
      <c r="E46" s="42" t="s">
        <v>349</v>
      </c>
      <c r="F46" s="43" t="s">
        <v>349</v>
      </c>
      <c r="G46" s="65"/>
      <c r="H46" s="66"/>
      <c r="I46" s="53"/>
      <c r="J46" s="53"/>
      <c r="K46" s="53"/>
    </row>
    <row r="47" spans="1:11" ht="42" hidden="1" customHeight="1" x14ac:dyDescent="0.2">
      <c r="A47" s="42"/>
      <c r="B47" s="42"/>
      <c r="C47" s="42"/>
      <c r="D47" s="42"/>
      <c r="E47" s="42"/>
      <c r="F47" s="43"/>
      <c r="G47" s="65" t="s">
        <v>350</v>
      </c>
      <c r="H47" s="66" t="s">
        <v>351</v>
      </c>
      <c r="I47" s="53">
        <f>I48</f>
        <v>0</v>
      </c>
      <c r="J47" s="53">
        <f>J48</f>
        <v>0</v>
      </c>
      <c r="K47" s="53">
        <f>K48</f>
        <v>0</v>
      </c>
    </row>
    <row r="48" spans="1:11" ht="27" hidden="1" customHeight="1" x14ac:dyDescent="0.2">
      <c r="A48" s="42"/>
      <c r="B48" s="42"/>
      <c r="C48" s="42"/>
      <c r="D48" s="42"/>
      <c r="E48" s="42"/>
      <c r="F48" s="43"/>
      <c r="G48" s="71" t="s">
        <v>352</v>
      </c>
      <c r="H48" s="72" t="s">
        <v>353</v>
      </c>
      <c r="I48" s="53"/>
      <c r="J48" s="53"/>
      <c r="K48" s="53"/>
    </row>
    <row r="49" spans="1:11" ht="38.25" hidden="1" customHeight="1" x14ac:dyDescent="0.2">
      <c r="A49" s="42" t="s">
        <v>11</v>
      </c>
      <c r="B49" s="42" t="s">
        <v>288</v>
      </c>
      <c r="C49" s="42" t="s">
        <v>347</v>
      </c>
      <c r="D49" s="42" t="s">
        <v>354</v>
      </c>
      <c r="E49" s="42" t="s">
        <v>355</v>
      </c>
      <c r="F49" s="43" t="s">
        <v>355</v>
      </c>
      <c r="G49" s="61" t="s">
        <v>356</v>
      </c>
      <c r="H49" s="62" t="s">
        <v>357</v>
      </c>
      <c r="I49" s="63">
        <f>I50+I56</f>
        <v>0</v>
      </c>
      <c r="J49" s="63">
        <f>J50+J56</f>
        <v>0</v>
      </c>
      <c r="K49" s="63">
        <f>K50+K56</f>
        <v>0</v>
      </c>
    </row>
    <row r="50" spans="1:11" ht="77.25" hidden="1" customHeight="1" x14ac:dyDescent="0.2">
      <c r="A50" s="42"/>
      <c r="B50" s="42"/>
      <c r="C50" s="42"/>
      <c r="D50" s="42"/>
      <c r="E50" s="42"/>
      <c r="F50" s="43"/>
      <c r="G50" s="61" t="s">
        <v>358</v>
      </c>
      <c r="H50" s="62" t="s">
        <v>359</v>
      </c>
      <c r="I50" s="63">
        <f>I55+I51</f>
        <v>0</v>
      </c>
      <c r="J50" s="63">
        <f>J55+J51</f>
        <v>0</v>
      </c>
      <c r="K50" s="63">
        <f>K55+K51</f>
        <v>0</v>
      </c>
    </row>
    <row r="51" spans="1:11" ht="51.75" hidden="1" customHeight="1" x14ac:dyDescent="0.2">
      <c r="A51" s="42" t="s">
        <v>11</v>
      </c>
      <c r="B51" s="42" t="s">
        <v>288</v>
      </c>
      <c r="C51" s="42" t="s">
        <v>360</v>
      </c>
      <c r="D51" s="42" t="s">
        <v>361</v>
      </c>
      <c r="E51" s="42" t="s">
        <v>362</v>
      </c>
      <c r="F51" s="43" t="s">
        <v>362</v>
      </c>
      <c r="G51" s="65" t="s">
        <v>363</v>
      </c>
      <c r="H51" s="66" t="s">
        <v>364</v>
      </c>
      <c r="I51" s="53">
        <f>I52+I53</f>
        <v>0</v>
      </c>
      <c r="J51" s="53">
        <f>J52+J53</f>
        <v>0</v>
      </c>
      <c r="K51" s="53">
        <f>K52+K53</f>
        <v>0</v>
      </c>
    </row>
    <row r="52" spans="1:11" ht="78" hidden="1" customHeight="1" x14ac:dyDescent="0.2">
      <c r="A52" s="42" t="s">
        <v>11</v>
      </c>
      <c r="B52" s="42" t="s">
        <v>288</v>
      </c>
      <c r="C52" s="42" t="s">
        <v>360</v>
      </c>
      <c r="D52" s="42" t="s">
        <v>361</v>
      </c>
      <c r="E52" s="42" t="s">
        <v>365</v>
      </c>
      <c r="F52" s="43" t="s">
        <v>365</v>
      </c>
      <c r="G52" s="71" t="s">
        <v>366</v>
      </c>
      <c r="H52" s="72" t="s">
        <v>367</v>
      </c>
      <c r="I52" s="73"/>
      <c r="J52" s="73"/>
      <c r="K52" s="73"/>
    </row>
    <row r="53" spans="1:11" ht="80.25" hidden="1" customHeight="1" x14ac:dyDescent="0.2">
      <c r="A53" s="42"/>
      <c r="B53" s="42"/>
      <c r="C53" s="42"/>
      <c r="D53" s="42"/>
      <c r="E53" s="42"/>
      <c r="F53" s="43"/>
      <c r="G53" s="71" t="s">
        <v>368</v>
      </c>
      <c r="H53" s="72" t="s">
        <v>369</v>
      </c>
      <c r="I53" s="73"/>
      <c r="J53" s="73"/>
      <c r="K53" s="73"/>
    </row>
    <row r="54" spans="1:11" ht="80.25" hidden="1" customHeight="1" x14ac:dyDescent="0.2">
      <c r="A54" s="42"/>
      <c r="B54" s="42"/>
      <c r="C54" s="42"/>
      <c r="D54" s="42"/>
      <c r="E54" s="42"/>
      <c r="F54" s="43"/>
      <c r="G54" s="74" t="s">
        <v>370</v>
      </c>
      <c r="H54" s="66" t="s">
        <v>371</v>
      </c>
      <c r="I54" s="53">
        <f>I55</f>
        <v>0</v>
      </c>
      <c r="J54" s="53">
        <f>J55</f>
        <v>0</v>
      </c>
      <c r="K54" s="53">
        <f>K55</f>
        <v>0</v>
      </c>
    </row>
    <row r="55" spans="1:11" ht="65.25" hidden="1" customHeight="1" x14ac:dyDescent="0.2">
      <c r="A55" s="42"/>
      <c r="B55" s="42"/>
      <c r="C55" s="42"/>
      <c r="D55" s="42"/>
      <c r="E55" s="42"/>
      <c r="F55" s="43"/>
      <c r="G55" s="71" t="s">
        <v>372</v>
      </c>
      <c r="H55" s="72" t="s">
        <v>373</v>
      </c>
      <c r="I55" s="73"/>
      <c r="J55" s="73"/>
      <c r="K55" s="73"/>
    </row>
    <row r="56" spans="1:11" ht="33" hidden="1" customHeight="1" x14ac:dyDescent="0.2">
      <c r="A56" s="42"/>
      <c r="B56" s="42"/>
      <c r="C56" s="42"/>
      <c r="D56" s="42"/>
      <c r="E56" s="42"/>
      <c r="F56" s="43"/>
      <c r="G56" s="61" t="s">
        <v>374</v>
      </c>
      <c r="H56" s="62" t="s">
        <v>375</v>
      </c>
      <c r="I56" s="63">
        <f t="shared" ref="I56:K57" si="0">I57</f>
        <v>0</v>
      </c>
      <c r="J56" s="63">
        <f t="shared" si="0"/>
        <v>0</v>
      </c>
      <c r="K56" s="63">
        <f t="shared" si="0"/>
        <v>0</v>
      </c>
    </row>
    <row r="57" spans="1:11" ht="41.25" hidden="1" customHeight="1" x14ac:dyDescent="0.2">
      <c r="A57" s="42" t="s">
        <v>11</v>
      </c>
      <c r="B57" s="42" t="s">
        <v>288</v>
      </c>
      <c r="C57" s="42" t="s">
        <v>360</v>
      </c>
      <c r="D57" s="42" t="s">
        <v>361</v>
      </c>
      <c r="E57" s="42" t="s">
        <v>362</v>
      </c>
      <c r="F57" s="43" t="s">
        <v>362</v>
      </c>
      <c r="G57" s="65" t="s">
        <v>376</v>
      </c>
      <c r="H57" s="66" t="s">
        <v>377</v>
      </c>
      <c r="I57" s="53">
        <f t="shared" si="0"/>
        <v>0</v>
      </c>
      <c r="J57" s="53">
        <f t="shared" si="0"/>
        <v>0</v>
      </c>
      <c r="K57" s="53">
        <f t="shared" si="0"/>
        <v>0</v>
      </c>
    </row>
    <row r="58" spans="1:11" ht="56.25" hidden="1" customHeight="1" x14ac:dyDescent="0.2">
      <c r="A58" s="42" t="s">
        <v>11</v>
      </c>
      <c r="B58" s="42" t="s">
        <v>288</v>
      </c>
      <c r="C58" s="42" t="s">
        <v>360</v>
      </c>
      <c r="D58" s="42" t="s">
        <v>361</v>
      </c>
      <c r="E58" s="42" t="s">
        <v>365</v>
      </c>
      <c r="F58" s="43" t="s">
        <v>365</v>
      </c>
      <c r="G58" s="71" t="s">
        <v>378</v>
      </c>
      <c r="H58" s="72" t="s">
        <v>379</v>
      </c>
      <c r="I58" s="73"/>
      <c r="J58" s="73"/>
      <c r="K58" s="73"/>
    </row>
    <row r="59" spans="1:11" ht="27.75" hidden="1" customHeight="1" x14ac:dyDescent="0.2">
      <c r="A59" s="42" t="s">
        <v>11</v>
      </c>
      <c r="B59" s="42" t="s">
        <v>288</v>
      </c>
      <c r="C59" s="42" t="s">
        <v>339</v>
      </c>
      <c r="D59" s="42" t="s">
        <v>350</v>
      </c>
      <c r="E59" s="42" t="s">
        <v>380</v>
      </c>
      <c r="F59" s="43" t="s">
        <v>381</v>
      </c>
      <c r="G59" s="67" t="s">
        <v>382</v>
      </c>
      <c r="H59" s="68" t="s">
        <v>383</v>
      </c>
      <c r="I59" s="49">
        <f>I60</f>
        <v>0</v>
      </c>
      <c r="J59" s="49">
        <f>J60</f>
        <v>0</v>
      </c>
      <c r="K59" s="49">
        <f>K60</f>
        <v>0</v>
      </c>
    </row>
    <row r="60" spans="1:11" ht="20.25" hidden="1" customHeight="1" x14ac:dyDescent="0.2">
      <c r="A60" s="42" t="s">
        <v>11</v>
      </c>
      <c r="B60" s="42" t="s">
        <v>288</v>
      </c>
      <c r="C60" s="42" t="s">
        <v>339</v>
      </c>
      <c r="D60" s="42" t="s">
        <v>350</v>
      </c>
      <c r="E60" s="42" t="s">
        <v>384</v>
      </c>
      <c r="F60" s="43" t="s">
        <v>384</v>
      </c>
      <c r="G60" s="74" t="s">
        <v>385</v>
      </c>
      <c r="H60" s="66" t="s">
        <v>386</v>
      </c>
      <c r="I60" s="53">
        <f>I61+I62+I63</f>
        <v>0</v>
      </c>
      <c r="J60" s="53">
        <f>J61+J62+J63</f>
        <v>0</v>
      </c>
      <c r="K60" s="53">
        <f>K61+K62+K63</f>
        <v>0</v>
      </c>
    </row>
    <row r="61" spans="1:11" ht="30" hidden="1" customHeight="1" x14ac:dyDescent="0.2">
      <c r="A61" s="42"/>
      <c r="B61" s="42"/>
      <c r="C61" s="42"/>
      <c r="D61" s="42"/>
      <c r="E61" s="42"/>
      <c r="F61" s="43"/>
      <c r="G61" s="75" t="s">
        <v>387</v>
      </c>
      <c r="H61" s="72" t="s">
        <v>388</v>
      </c>
      <c r="I61" s="73"/>
      <c r="J61" s="73"/>
      <c r="K61" s="73"/>
    </row>
    <row r="62" spans="1:11" ht="27" hidden="1" customHeight="1" x14ac:dyDescent="0.2">
      <c r="A62" s="42"/>
      <c r="B62" s="42"/>
      <c r="C62" s="42"/>
      <c r="D62" s="42"/>
      <c r="E62" s="42"/>
      <c r="F62" s="43"/>
      <c r="G62" s="75" t="s">
        <v>389</v>
      </c>
      <c r="H62" s="72" t="s">
        <v>390</v>
      </c>
      <c r="I62" s="73"/>
      <c r="J62" s="73"/>
      <c r="K62" s="73"/>
    </row>
    <row r="63" spans="1:11" ht="18.75" hidden="1" customHeight="1" x14ac:dyDescent="0.2">
      <c r="A63" s="42"/>
      <c r="B63" s="42"/>
      <c r="C63" s="42"/>
      <c r="D63" s="42"/>
      <c r="E63" s="42"/>
      <c r="F63" s="43"/>
      <c r="G63" s="51" t="s">
        <v>391</v>
      </c>
      <c r="H63" s="66" t="s">
        <v>392</v>
      </c>
      <c r="I63" s="73">
        <f>I64</f>
        <v>0</v>
      </c>
      <c r="J63" s="73">
        <f>J64</f>
        <v>0</v>
      </c>
      <c r="K63" s="73">
        <f>K64</f>
        <v>0</v>
      </c>
    </row>
    <row r="64" spans="1:11" ht="17.25" hidden="1" customHeight="1" x14ac:dyDescent="0.2">
      <c r="A64" s="42"/>
      <c r="B64" s="42"/>
      <c r="C64" s="42"/>
      <c r="D64" s="42"/>
      <c r="E64" s="42"/>
      <c r="F64" s="43"/>
      <c r="G64" s="75" t="s">
        <v>393</v>
      </c>
      <c r="H64" s="72" t="s">
        <v>394</v>
      </c>
      <c r="I64" s="73"/>
      <c r="J64" s="73"/>
      <c r="K64" s="73"/>
    </row>
    <row r="65" spans="1:11" ht="30.75" hidden="1" customHeight="1" x14ac:dyDescent="0.2">
      <c r="A65" s="42"/>
      <c r="B65" s="42"/>
      <c r="C65" s="42"/>
      <c r="D65" s="42"/>
      <c r="E65" s="42"/>
      <c r="F65" s="43"/>
      <c r="G65" s="76" t="s">
        <v>896</v>
      </c>
      <c r="H65" s="62" t="s">
        <v>897</v>
      </c>
      <c r="I65" s="63">
        <f>I66</f>
        <v>0</v>
      </c>
      <c r="J65" s="73"/>
      <c r="K65" s="73"/>
    </row>
    <row r="66" spans="1:11" ht="17.25" hidden="1" customHeight="1" x14ac:dyDescent="0.2">
      <c r="A66" s="42"/>
      <c r="B66" s="42"/>
      <c r="C66" s="42"/>
      <c r="D66" s="42"/>
      <c r="E66" s="42"/>
      <c r="F66" s="43"/>
      <c r="G66" s="78" t="s">
        <v>898</v>
      </c>
      <c r="H66" s="66" t="s">
        <v>899</v>
      </c>
      <c r="I66" s="53">
        <f>I67+I69</f>
        <v>0</v>
      </c>
      <c r="J66" s="73"/>
      <c r="K66" s="73"/>
    </row>
    <row r="67" spans="1:11" ht="28.5" hidden="1" customHeight="1" x14ac:dyDescent="0.2">
      <c r="A67" s="42"/>
      <c r="B67" s="42"/>
      <c r="C67" s="42"/>
      <c r="D67" s="42"/>
      <c r="E67" s="42"/>
      <c r="F67" s="43"/>
      <c r="G67" s="78" t="s">
        <v>900</v>
      </c>
      <c r="H67" s="66" t="s">
        <v>902</v>
      </c>
      <c r="I67" s="53">
        <f>I68</f>
        <v>0</v>
      </c>
      <c r="J67" s="73"/>
      <c r="K67" s="73"/>
    </row>
    <row r="68" spans="1:11" ht="42" hidden="1" customHeight="1" x14ac:dyDescent="0.2">
      <c r="A68" s="42"/>
      <c r="B68" s="42"/>
      <c r="C68" s="42"/>
      <c r="D68" s="42"/>
      <c r="E68" s="42"/>
      <c r="F68" s="43"/>
      <c r="G68" s="80" t="s">
        <v>901</v>
      </c>
      <c r="H68" s="72" t="s">
        <v>903</v>
      </c>
      <c r="I68" s="73"/>
      <c r="J68" s="73"/>
      <c r="K68" s="73"/>
    </row>
    <row r="69" spans="1:11" ht="20.25" hidden="1" customHeight="1" x14ac:dyDescent="0.2">
      <c r="A69" s="42"/>
      <c r="B69" s="42"/>
      <c r="C69" s="42"/>
      <c r="D69" s="42"/>
      <c r="E69" s="42"/>
      <c r="F69" s="43"/>
      <c r="G69" s="78" t="s">
        <v>905</v>
      </c>
      <c r="H69" s="66" t="s">
        <v>904</v>
      </c>
      <c r="I69" s="53">
        <f>I70</f>
        <v>0</v>
      </c>
      <c r="J69" s="73"/>
      <c r="K69" s="73"/>
    </row>
    <row r="70" spans="1:11" ht="25.5" hidden="1" customHeight="1" x14ac:dyDescent="0.2">
      <c r="A70" s="42"/>
      <c r="B70" s="42"/>
      <c r="C70" s="42"/>
      <c r="D70" s="42"/>
      <c r="E70" s="42"/>
      <c r="F70" s="43"/>
      <c r="G70" s="80" t="s">
        <v>906</v>
      </c>
      <c r="H70" s="72" t="s">
        <v>907</v>
      </c>
      <c r="I70" s="73"/>
      <c r="J70" s="73"/>
      <c r="K70" s="73"/>
    </row>
    <row r="71" spans="1:11" ht="26.25" hidden="1" customHeight="1" x14ac:dyDescent="0.2">
      <c r="A71" s="42"/>
      <c r="B71" s="42"/>
      <c r="C71" s="42"/>
      <c r="D71" s="42"/>
      <c r="E71" s="42"/>
      <c r="F71" s="43"/>
      <c r="G71" s="76" t="s">
        <v>395</v>
      </c>
      <c r="H71" s="77" t="s">
        <v>396</v>
      </c>
      <c r="I71" s="63">
        <f>I73+I72</f>
        <v>0</v>
      </c>
      <c r="J71" s="63">
        <f>J73+J72</f>
        <v>0</v>
      </c>
      <c r="K71" s="63">
        <f>K73+K72</f>
        <v>0</v>
      </c>
    </row>
    <row r="72" spans="1:11" ht="77.25" hidden="1" customHeight="1" x14ac:dyDescent="0.2">
      <c r="A72" s="42"/>
      <c r="B72" s="42"/>
      <c r="C72" s="42"/>
      <c r="D72" s="42"/>
      <c r="E72" s="42"/>
      <c r="F72" s="43"/>
      <c r="G72" s="78" t="s">
        <v>397</v>
      </c>
      <c r="H72" s="79" t="s">
        <v>398</v>
      </c>
      <c r="I72" s="53"/>
      <c r="J72" s="53"/>
      <c r="K72" s="53"/>
    </row>
    <row r="73" spans="1:11" ht="52.5" hidden="1" customHeight="1" x14ac:dyDescent="0.2">
      <c r="A73" s="42"/>
      <c r="B73" s="42"/>
      <c r="C73" s="42"/>
      <c r="D73" s="42"/>
      <c r="E73" s="42"/>
      <c r="F73" s="43"/>
      <c r="G73" s="78" t="s">
        <v>399</v>
      </c>
      <c r="H73" s="79" t="s">
        <v>400</v>
      </c>
      <c r="I73" s="53">
        <f>I74</f>
        <v>0</v>
      </c>
      <c r="J73" s="53">
        <f>J74</f>
        <v>0</v>
      </c>
      <c r="K73" s="53">
        <f>K74</f>
        <v>0</v>
      </c>
    </row>
    <row r="74" spans="1:11" ht="30" hidden="1" customHeight="1" x14ac:dyDescent="0.2">
      <c r="A74" s="42"/>
      <c r="B74" s="42"/>
      <c r="C74" s="42"/>
      <c r="D74" s="42"/>
      <c r="E74" s="42"/>
      <c r="F74" s="43"/>
      <c r="G74" s="78" t="s">
        <v>401</v>
      </c>
      <c r="H74" s="79" t="s">
        <v>402</v>
      </c>
      <c r="I74" s="53">
        <f>I76+I75</f>
        <v>0</v>
      </c>
      <c r="J74" s="53">
        <f>J76+J75</f>
        <v>0</v>
      </c>
      <c r="K74" s="53">
        <f>K76+K75</f>
        <v>0</v>
      </c>
    </row>
    <row r="75" spans="1:11" ht="50.25" hidden="1" customHeight="1" x14ac:dyDescent="0.2">
      <c r="A75" s="42"/>
      <c r="B75" s="42"/>
      <c r="C75" s="42"/>
      <c r="D75" s="42"/>
      <c r="E75" s="42"/>
      <c r="F75" s="43"/>
      <c r="G75" s="80" t="s">
        <v>403</v>
      </c>
      <c r="H75" s="81" t="s">
        <v>404</v>
      </c>
      <c r="I75" s="73"/>
      <c r="J75" s="73"/>
      <c r="K75" s="73"/>
    </row>
    <row r="76" spans="1:11" ht="41.25" hidden="1" customHeight="1" x14ac:dyDescent="0.2">
      <c r="A76" s="42"/>
      <c r="B76" s="42"/>
      <c r="C76" s="42"/>
      <c r="D76" s="42"/>
      <c r="E76" s="42"/>
      <c r="F76" s="43"/>
      <c r="G76" s="80" t="s">
        <v>405</v>
      </c>
      <c r="H76" s="81" t="s">
        <v>406</v>
      </c>
      <c r="I76" s="73"/>
      <c r="J76" s="73"/>
      <c r="K76" s="73"/>
    </row>
    <row r="77" spans="1:11" ht="27" hidden="1" customHeight="1" x14ac:dyDescent="0.2">
      <c r="A77" s="42"/>
      <c r="B77" s="42"/>
      <c r="C77" s="42"/>
      <c r="D77" s="42"/>
      <c r="E77" s="42"/>
      <c r="F77" s="43"/>
      <c r="G77" s="69" t="s">
        <v>407</v>
      </c>
      <c r="H77" s="70" t="s">
        <v>408</v>
      </c>
      <c r="I77" s="49">
        <f>I78+I97+I100+I104</f>
        <v>0</v>
      </c>
      <c r="J77" s="49">
        <f>J78+J97+J100+J104</f>
        <v>0</v>
      </c>
      <c r="K77" s="49">
        <f>K78+K97+K100+K104</f>
        <v>0</v>
      </c>
    </row>
    <row r="78" spans="1:11" ht="42" hidden="1" customHeight="1" x14ac:dyDescent="0.2">
      <c r="A78" s="42" t="s">
        <v>11</v>
      </c>
      <c r="B78" s="42" t="s">
        <v>288</v>
      </c>
      <c r="C78" s="42" t="s">
        <v>409</v>
      </c>
      <c r="D78" s="42" t="s">
        <v>410</v>
      </c>
      <c r="E78" s="42" t="s">
        <v>411</v>
      </c>
      <c r="F78" s="43" t="s">
        <v>412</v>
      </c>
      <c r="G78" s="82" t="s">
        <v>413</v>
      </c>
      <c r="H78" s="83" t="s">
        <v>414</v>
      </c>
      <c r="I78" s="49">
        <f>I79+I81+I83+I85+I87+I89+I91+I93+I95</f>
        <v>0</v>
      </c>
      <c r="J78" s="49">
        <f>J79+J81+J83+J85+J87+J89+J91+J93+J95</f>
        <v>0</v>
      </c>
      <c r="K78" s="49">
        <f>K79+K81+K83+K85+K87+K89+K91+K93+K95</f>
        <v>0</v>
      </c>
    </row>
    <row r="79" spans="1:11" ht="51.75" hidden="1" customHeight="1" x14ac:dyDescent="0.2">
      <c r="A79" s="42"/>
      <c r="B79" s="42"/>
      <c r="C79" s="42"/>
      <c r="D79" s="42"/>
      <c r="E79" s="42"/>
      <c r="F79" s="43"/>
      <c r="G79" s="65" t="s">
        <v>808</v>
      </c>
      <c r="H79" s="66" t="s">
        <v>809</v>
      </c>
      <c r="I79" s="49">
        <f>I80</f>
        <v>0</v>
      </c>
      <c r="J79" s="49">
        <f t="shared" ref="J79:K79" si="1">J80</f>
        <v>0</v>
      </c>
      <c r="K79" s="49">
        <f t="shared" si="1"/>
        <v>0</v>
      </c>
    </row>
    <row r="80" spans="1:11" ht="78.75" hidden="1" customHeight="1" x14ac:dyDescent="0.2">
      <c r="A80" s="42" t="s">
        <v>11</v>
      </c>
      <c r="B80" s="42" t="s">
        <v>288</v>
      </c>
      <c r="C80" s="42" t="s">
        <v>409</v>
      </c>
      <c r="D80" s="42" t="s">
        <v>410</v>
      </c>
      <c r="E80" s="42" t="s">
        <v>411</v>
      </c>
      <c r="F80" s="43" t="s">
        <v>415</v>
      </c>
      <c r="G80" s="71" t="s">
        <v>416</v>
      </c>
      <c r="H80" s="72" t="s">
        <v>417</v>
      </c>
      <c r="I80" s="73"/>
      <c r="J80" s="73"/>
      <c r="K80" s="73"/>
    </row>
    <row r="81" spans="1:11" ht="65.25" hidden="1" customHeight="1" x14ac:dyDescent="0.2">
      <c r="A81" s="42"/>
      <c r="B81" s="42"/>
      <c r="C81" s="42"/>
      <c r="D81" s="42"/>
      <c r="E81" s="42"/>
      <c r="F81" s="43"/>
      <c r="G81" s="65" t="s">
        <v>810</v>
      </c>
      <c r="H81" s="66" t="s">
        <v>811</v>
      </c>
      <c r="I81" s="53">
        <f>I82</f>
        <v>0</v>
      </c>
      <c r="J81" s="53">
        <f t="shared" ref="J81:K81" si="2">J82</f>
        <v>0</v>
      </c>
      <c r="K81" s="53">
        <f t="shared" si="2"/>
        <v>0</v>
      </c>
    </row>
    <row r="82" spans="1:11" ht="96.75" hidden="1" customHeight="1" x14ac:dyDescent="0.2">
      <c r="A82" s="42"/>
      <c r="B82" s="42"/>
      <c r="C82" s="42"/>
      <c r="D82" s="42"/>
      <c r="E82" s="42"/>
      <c r="F82" s="43"/>
      <c r="G82" s="71" t="s">
        <v>418</v>
      </c>
      <c r="H82" s="72" t="s">
        <v>419</v>
      </c>
      <c r="I82" s="73"/>
      <c r="J82" s="73"/>
      <c r="K82" s="73"/>
    </row>
    <row r="83" spans="1:11" ht="50.25" hidden="1" customHeight="1" x14ac:dyDescent="0.2">
      <c r="A83" s="42"/>
      <c r="B83" s="42"/>
      <c r="C83" s="42"/>
      <c r="D83" s="42"/>
      <c r="E83" s="42"/>
      <c r="F83" s="43"/>
      <c r="G83" s="65" t="s">
        <v>812</v>
      </c>
      <c r="H83" s="66" t="s">
        <v>813</v>
      </c>
      <c r="I83" s="53">
        <f>I84</f>
        <v>0</v>
      </c>
      <c r="J83" s="53">
        <f t="shared" ref="J83:K83" si="3">J84</f>
        <v>0</v>
      </c>
      <c r="K83" s="53">
        <f t="shared" si="3"/>
        <v>0</v>
      </c>
    </row>
    <row r="84" spans="1:11" ht="69.75" hidden="1" customHeight="1" x14ac:dyDescent="0.2">
      <c r="A84" s="42" t="s">
        <v>11</v>
      </c>
      <c r="B84" s="42" t="s">
        <v>288</v>
      </c>
      <c r="C84" s="42" t="s">
        <v>409</v>
      </c>
      <c r="D84" s="42" t="s">
        <v>410</v>
      </c>
      <c r="E84" s="42" t="s">
        <v>411</v>
      </c>
      <c r="F84" s="43" t="s">
        <v>415</v>
      </c>
      <c r="G84" s="71" t="s">
        <v>420</v>
      </c>
      <c r="H84" s="72" t="s">
        <v>421</v>
      </c>
      <c r="I84" s="73">
        <v>0</v>
      </c>
      <c r="J84" s="73"/>
      <c r="K84" s="73"/>
    </row>
    <row r="85" spans="1:11" ht="53.25" hidden="1" customHeight="1" x14ac:dyDescent="0.2">
      <c r="A85" s="42"/>
      <c r="B85" s="42"/>
      <c r="C85" s="42"/>
      <c r="D85" s="42"/>
      <c r="E85" s="42"/>
      <c r="F85" s="43"/>
      <c r="G85" s="65" t="s">
        <v>814</v>
      </c>
      <c r="H85" s="66" t="s">
        <v>816</v>
      </c>
      <c r="I85" s="53">
        <f>I86</f>
        <v>0</v>
      </c>
      <c r="J85" s="53">
        <f t="shared" ref="J85:K85" si="4">J86</f>
        <v>0</v>
      </c>
      <c r="K85" s="53">
        <f t="shared" si="4"/>
        <v>0</v>
      </c>
    </row>
    <row r="86" spans="1:11" ht="78.75" hidden="1" customHeight="1" x14ac:dyDescent="0.2">
      <c r="A86" s="42"/>
      <c r="B86" s="42"/>
      <c r="C86" s="42"/>
      <c r="D86" s="42"/>
      <c r="E86" s="42"/>
      <c r="F86" s="43"/>
      <c r="G86" s="71" t="s">
        <v>796</v>
      </c>
      <c r="H86" s="72" t="s">
        <v>815</v>
      </c>
      <c r="I86" s="73"/>
      <c r="J86" s="73"/>
      <c r="K86" s="73"/>
    </row>
    <row r="87" spans="1:11" ht="66" hidden="1" customHeight="1" x14ac:dyDescent="0.2">
      <c r="A87" s="42"/>
      <c r="B87" s="42"/>
      <c r="C87" s="42"/>
      <c r="D87" s="42"/>
      <c r="E87" s="42"/>
      <c r="F87" s="43"/>
      <c r="G87" s="65" t="s">
        <v>817</v>
      </c>
      <c r="H87" s="66" t="s">
        <v>818</v>
      </c>
      <c r="I87" s="53">
        <f>I88</f>
        <v>0</v>
      </c>
      <c r="J87" s="53">
        <f t="shared" ref="J87:K87" si="5">J88</f>
        <v>0</v>
      </c>
      <c r="K87" s="53">
        <f t="shared" si="5"/>
        <v>0</v>
      </c>
    </row>
    <row r="88" spans="1:11" ht="89.25" hidden="1" customHeight="1" x14ac:dyDescent="0.2">
      <c r="A88" s="42"/>
      <c r="B88" s="42"/>
      <c r="C88" s="42"/>
      <c r="D88" s="42"/>
      <c r="E88" s="42"/>
      <c r="F88" s="43"/>
      <c r="G88" s="71" t="s">
        <v>797</v>
      </c>
      <c r="H88" s="72" t="s">
        <v>798</v>
      </c>
      <c r="I88" s="73"/>
      <c r="J88" s="73"/>
      <c r="K88" s="73"/>
    </row>
    <row r="89" spans="1:11" ht="64.5" hidden="1" customHeight="1" x14ac:dyDescent="0.2">
      <c r="A89" s="42"/>
      <c r="B89" s="42"/>
      <c r="C89" s="42"/>
      <c r="D89" s="42"/>
      <c r="E89" s="42"/>
      <c r="F89" s="43"/>
      <c r="G89" s="65" t="s">
        <v>819</v>
      </c>
      <c r="H89" s="66" t="s">
        <v>820</v>
      </c>
      <c r="I89" s="73">
        <f>I90</f>
        <v>0</v>
      </c>
      <c r="J89" s="73">
        <f t="shared" ref="J89:K89" si="6">J90</f>
        <v>0</v>
      </c>
      <c r="K89" s="73">
        <f t="shared" si="6"/>
        <v>0</v>
      </c>
    </row>
    <row r="90" spans="1:11" ht="104.25" hidden="1" customHeight="1" x14ac:dyDescent="0.2">
      <c r="A90" s="42"/>
      <c r="B90" s="42"/>
      <c r="C90" s="42"/>
      <c r="D90" s="42"/>
      <c r="E90" s="42"/>
      <c r="F90" s="43"/>
      <c r="G90" s="71" t="s">
        <v>422</v>
      </c>
      <c r="H90" s="72" t="s">
        <v>423</v>
      </c>
      <c r="I90" s="73"/>
      <c r="J90" s="73"/>
      <c r="K90" s="73"/>
    </row>
    <row r="91" spans="1:11" ht="53.25" hidden="1" customHeight="1" x14ac:dyDescent="0.2">
      <c r="A91" s="42"/>
      <c r="B91" s="42"/>
      <c r="C91" s="42"/>
      <c r="D91" s="42"/>
      <c r="E91" s="42"/>
      <c r="F91" s="43"/>
      <c r="G91" s="65" t="s">
        <v>821</v>
      </c>
      <c r="H91" s="66" t="s">
        <v>822</v>
      </c>
      <c r="I91" s="73">
        <f>I92</f>
        <v>0</v>
      </c>
      <c r="J91" s="73">
        <f t="shared" ref="J91:K91" si="7">J92</f>
        <v>0</v>
      </c>
      <c r="K91" s="73">
        <f t="shared" si="7"/>
        <v>0</v>
      </c>
    </row>
    <row r="92" spans="1:11" ht="75.75" hidden="1" customHeight="1" x14ac:dyDescent="0.2">
      <c r="A92" s="42"/>
      <c r="B92" s="42"/>
      <c r="C92" s="42"/>
      <c r="D92" s="42"/>
      <c r="E92" s="42"/>
      <c r="F92" s="43"/>
      <c r="G92" s="71" t="s">
        <v>424</v>
      </c>
      <c r="H92" s="72" t="s">
        <v>823</v>
      </c>
      <c r="I92" s="73"/>
      <c r="J92" s="73"/>
      <c r="K92" s="73"/>
    </row>
    <row r="93" spans="1:11" ht="51" hidden="1" customHeight="1" x14ac:dyDescent="0.2">
      <c r="A93" s="42"/>
      <c r="B93" s="42"/>
      <c r="C93" s="42"/>
      <c r="D93" s="42"/>
      <c r="E93" s="42"/>
      <c r="F93" s="43"/>
      <c r="G93" s="65" t="s">
        <v>824</v>
      </c>
      <c r="H93" s="66" t="s">
        <v>825</v>
      </c>
      <c r="I93" s="53">
        <f>I94</f>
        <v>0</v>
      </c>
      <c r="J93" s="73">
        <f t="shared" ref="J93:K93" si="8">J94</f>
        <v>0</v>
      </c>
      <c r="K93" s="73">
        <f t="shared" si="8"/>
        <v>0</v>
      </c>
    </row>
    <row r="94" spans="1:11" ht="77.25" hidden="1" customHeight="1" x14ac:dyDescent="0.2">
      <c r="A94" s="42"/>
      <c r="B94" s="42"/>
      <c r="C94" s="42"/>
      <c r="D94" s="42"/>
      <c r="E94" s="42"/>
      <c r="F94" s="43"/>
      <c r="G94" s="71" t="s">
        <v>799</v>
      </c>
      <c r="H94" s="72" t="s">
        <v>801</v>
      </c>
      <c r="I94" s="73"/>
      <c r="J94" s="73"/>
      <c r="K94" s="73"/>
    </row>
    <row r="95" spans="1:11" ht="65.25" hidden="1" customHeight="1" x14ac:dyDescent="0.2">
      <c r="A95" s="42"/>
      <c r="B95" s="42"/>
      <c r="C95" s="42"/>
      <c r="D95" s="42"/>
      <c r="E95" s="42"/>
      <c r="F95" s="43"/>
      <c r="G95" s="65" t="s">
        <v>826</v>
      </c>
      <c r="H95" s="66" t="s">
        <v>827</v>
      </c>
      <c r="I95" s="53">
        <f>I96</f>
        <v>0</v>
      </c>
      <c r="J95" s="53">
        <f t="shared" ref="J95:K95" si="9">J96</f>
        <v>0</v>
      </c>
      <c r="K95" s="53">
        <f t="shared" si="9"/>
        <v>0</v>
      </c>
    </row>
    <row r="96" spans="1:11" ht="78.75" hidden="1" customHeight="1" x14ac:dyDescent="0.2">
      <c r="A96" s="42"/>
      <c r="B96" s="42"/>
      <c r="C96" s="42"/>
      <c r="D96" s="42"/>
      <c r="E96" s="42"/>
      <c r="F96" s="43"/>
      <c r="G96" s="71" t="s">
        <v>425</v>
      </c>
      <c r="H96" s="72" t="s">
        <v>426</v>
      </c>
      <c r="I96" s="73"/>
      <c r="J96" s="73"/>
      <c r="K96" s="73"/>
    </row>
    <row r="97" spans="1:11" ht="103.5" hidden="1" customHeight="1" x14ac:dyDescent="0.2">
      <c r="A97" s="42"/>
      <c r="B97" s="42"/>
      <c r="C97" s="42"/>
      <c r="D97" s="42"/>
      <c r="E97" s="42"/>
      <c r="F97" s="43"/>
      <c r="G97" s="61" t="s">
        <v>828</v>
      </c>
      <c r="H97" s="62" t="s">
        <v>844</v>
      </c>
      <c r="I97" s="63">
        <f>I98</f>
        <v>0</v>
      </c>
      <c r="J97" s="63">
        <f t="shared" ref="J97:K98" si="10">J98</f>
        <v>0</v>
      </c>
      <c r="K97" s="63">
        <f t="shared" si="10"/>
        <v>0</v>
      </c>
    </row>
    <row r="98" spans="1:11" ht="78.75" hidden="1" customHeight="1" x14ac:dyDescent="0.2">
      <c r="A98" s="42"/>
      <c r="B98" s="42"/>
      <c r="C98" s="42"/>
      <c r="D98" s="42"/>
      <c r="E98" s="42"/>
      <c r="F98" s="43"/>
      <c r="G98" s="65" t="s">
        <v>829</v>
      </c>
      <c r="H98" s="66" t="s">
        <v>845</v>
      </c>
      <c r="I98" s="53">
        <f>I99</f>
        <v>0</v>
      </c>
      <c r="J98" s="53">
        <f t="shared" si="10"/>
        <v>0</v>
      </c>
      <c r="K98" s="53">
        <f t="shared" si="10"/>
        <v>0</v>
      </c>
    </row>
    <row r="99" spans="1:11" ht="66" hidden="1" customHeight="1" x14ac:dyDescent="0.2">
      <c r="A99" s="42"/>
      <c r="B99" s="42"/>
      <c r="C99" s="42"/>
      <c r="D99" s="42"/>
      <c r="E99" s="42"/>
      <c r="F99" s="43"/>
      <c r="G99" s="71" t="s">
        <v>802</v>
      </c>
      <c r="H99" s="72" t="s">
        <v>848</v>
      </c>
      <c r="I99" s="73"/>
      <c r="J99" s="73"/>
      <c r="K99" s="73"/>
    </row>
    <row r="100" spans="1:11" ht="21.75" hidden="1" customHeight="1" x14ac:dyDescent="0.2">
      <c r="A100" s="42"/>
      <c r="B100" s="42"/>
      <c r="C100" s="42"/>
      <c r="D100" s="42"/>
      <c r="E100" s="42"/>
      <c r="F100" s="43"/>
      <c r="G100" s="61" t="s">
        <v>830</v>
      </c>
      <c r="H100" s="62" t="s">
        <v>847</v>
      </c>
      <c r="I100" s="63">
        <f>I101</f>
        <v>0</v>
      </c>
      <c r="J100" s="63">
        <f t="shared" ref="J100:K100" si="11">J101</f>
        <v>0</v>
      </c>
      <c r="K100" s="63">
        <f t="shared" si="11"/>
        <v>0</v>
      </c>
    </row>
    <row r="101" spans="1:11" ht="66" hidden="1" customHeight="1" x14ac:dyDescent="0.2">
      <c r="A101" s="42"/>
      <c r="B101" s="42"/>
      <c r="C101" s="42"/>
      <c r="D101" s="42"/>
      <c r="E101" s="42"/>
      <c r="F101" s="43"/>
      <c r="G101" s="65" t="s">
        <v>831</v>
      </c>
      <c r="H101" s="66" t="s">
        <v>832</v>
      </c>
      <c r="I101" s="53">
        <f>I102+I103</f>
        <v>0</v>
      </c>
      <c r="J101" s="73">
        <f t="shared" ref="J101:K101" si="12">J102+J103</f>
        <v>0</v>
      </c>
      <c r="K101" s="73">
        <f t="shared" si="12"/>
        <v>0</v>
      </c>
    </row>
    <row r="102" spans="1:11" ht="63.75" hidden="1" customHeight="1" x14ac:dyDescent="0.2">
      <c r="A102" s="42"/>
      <c r="B102" s="42"/>
      <c r="C102" s="42"/>
      <c r="D102" s="42"/>
      <c r="E102" s="42"/>
      <c r="F102" s="43"/>
      <c r="G102" s="71" t="s">
        <v>803</v>
      </c>
      <c r="H102" s="72" t="s">
        <v>804</v>
      </c>
      <c r="I102" s="73"/>
      <c r="J102" s="73"/>
      <c r="K102" s="73"/>
    </row>
    <row r="103" spans="1:11" ht="68.25" hidden="1" customHeight="1" x14ac:dyDescent="0.2">
      <c r="A103" s="42"/>
      <c r="B103" s="42"/>
      <c r="C103" s="42"/>
      <c r="D103" s="42"/>
      <c r="E103" s="42"/>
      <c r="F103" s="43"/>
      <c r="G103" s="71" t="s">
        <v>805</v>
      </c>
      <c r="H103" s="72" t="s">
        <v>806</v>
      </c>
      <c r="I103" s="73"/>
      <c r="J103" s="73"/>
      <c r="K103" s="73"/>
    </row>
    <row r="104" spans="1:11" ht="18.75" hidden="1" customHeight="1" x14ac:dyDescent="0.2">
      <c r="A104" s="42"/>
      <c r="B104" s="42"/>
      <c r="C104" s="42"/>
      <c r="D104" s="42"/>
      <c r="E104" s="42"/>
      <c r="F104" s="43"/>
      <c r="G104" s="61" t="s">
        <v>833</v>
      </c>
      <c r="H104" s="62" t="s">
        <v>834</v>
      </c>
      <c r="I104" s="63">
        <f>I105</f>
        <v>0</v>
      </c>
      <c r="J104" s="63">
        <f t="shared" ref="J104:K104" si="13">J105</f>
        <v>0</v>
      </c>
      <c r="K104" s="63">
        <f t="shared" si="13"/>
        <v>0</v>
      </c>
    </row>
    <row r="105" spans="1:11" ht="94.5" hidden="1" customHeight="1" x14ac:dyDescent="0.2">
      <c r="A105" s="42"/>
      <c r="B105" s="42"/>
      <c r="C105" s="42"/>
      <c r="D105" s="42"/>
      <c r="E105" s="42"/>
      <c r="F105" s="43"/>
      <c r="G105" s="71" t="s">
        <v>807</v>
      </c>
      <c r="H105" s="72" t="s">
        <v>846</v>
      </c>
      <c r="I105" s="73"/>
      <c r="J105" s="73"/>
      <c r="K105" s="73"/>
    </row>
    <row r="106" spans="1:11" ht="18.75" hidden="1" customHeight="1" x14ac:dyDescent="0.2">
      <c r="A106" s="42"/>
      <c r="B106" s="42"/>
      <c r="C106" s="42"/>
      <c r="D106" s="42"/>
      <c r="E106" s="42"/>
      <c r="F106" s="43"/>
      <c r="G106" s="61" t="s">
        <v>908</v>
      </c>
      <c r="H106" s="62" t="s">
        <v>909</v>
      </c>
      <c r="I106" s="63">
        <f>I107</f>
        <v>0</v>
      </c>
      <c r="J106" s="73"/>
      <c r="K106" s="73"/>
    </row>
    <row r="107" spans="1:11" ht="21.75" hidden="1" customHeight="1" x14ac:dyDescent="0.2">
      <c r="A107" s="42"/>
      <c r="B107" s="42"/>
      <c r="C107" s="42"/>
      <c r="D107" s="42"/>
      <c r="E107" s="42"/>
      <c r="F107" s="43"/>
      <c r="G107" s="65" t="s">
        <v>910</v>
      </c>
      <c r="H107" s="66" t="s">
        <v>911</v>
      </c>
      <c r="I107" s="53">
        <f>I108</f>
        <v>0</v>
      </c>
      <c r="J107" s="73"/>
      <c r="K107" s="73"/>
    </row>
    <row r="108" spans="1:11" ht="27" hidden="1" customHeight="1" x14ac:dyDescent="0.2">
      <c r="A108" s="42"/>
      <c r="B108" s="42"/>
      <c r="C108" s="42"/>
      <c r="D108" s="42"/>
      <c r="E108" s="42"/>
      <c r="F108" s="43"/>
      <c r="G108" s="71" t="s">
        <v>912</v>
      </c>
      <c r="H108" s="72" t="s">
        <v>913</v>
      </c>
      <c r="I108" s="73"/>
      <c r="J108" s="73"/>
      <c r="K108" s="73"/>
    </row>
    <row r="109" spans="1:11" ht="18.75" customHeight="1" x14ac:dyDescent="0.2">
      <c r="A109" s="42"/>
      <c r="B109" s="42"/>
      <c r="C109" s="42"/>
      <c r="D109" s="42"/>
      <c r="E109" s="42"/>
      <c r="F109" s="43"/>
      <c r="G109" s="118" t="s">
        <v>427</v>
      </c>
      <c r="H109" s="119" t="s">
        <v>428</v>
      </c>
      <c r="I109" s="84">
        <f>I110</f>
        <v>609057</v>
      </c>
      <c r="J109" s="84">
        <f>J110</f>
        <v>-281054218.73000002</v>
      </c>
      <c r="K109" s="84">
        <f>K110</f>
        <v>-267330217.06999999</v>
      </c>
    </row>
    <row r="110" spans="1:11" ht="33.75" customHeight="1" x14ac:dyDescent="0.2">
      <c r="A110" s="42"/>
      <c r="B110" s="42"/>
      <c r="C110" s="42"/>
      <c r="D110" s="42"/>
      <c r="E110" s="42"/>
      <c r="F110" s="43"/>
      <c r="G110" s="118" t="s">
        <v>429</v>
      </c>
      <c r="H110" s="119" t="s">
        <v>430</v>
      </c>
      <c r="I110" s="84">
        <f>I111+I133+I178+I118</f>
        <v>609057</v>
      </c>
      <c r="J110" s="84">
        <f>J111+J133+J178+J118</f>
        <v>-281054218.73000002</v>
      </c>
      <c r="K110" s="84">
        <f>K111+K133+K178+K118</f>
        <v>-267330217.06999999</v>
      </c>
    </row>
    <row r="111" spans="1:11" ht="25.5" hidden="1" x14ac:dyDescent="0.2">
      <c r="A111" s="42"/>
      <c r="B111" s="42"/>
      <c r="C111" s="42"/>
      <c r="D111" s="42"/>
      <c r="E111" s="42"/>
      <c r="F111" s="43"/>
      <c r="G111" s="120" t="s">
        <v>431</v>
      </c>
      <c r="H111" s="121" t="s">
        <v>432</v>
      </c>
      <c r="I111" s="84">
        <f>I112+I114+I116</f>
        <v>0</v>
      </c>
      <c r="J111" s="84">
        <f>J112+J114</f>
        <v>0</v>
      </c>
      <c r="K111" s="84">
        <f>K112+K114</f>
        <v>0</v>
      </c>
    </row>
    <row r="112" spans="1:11" ht="21.75" hidden="1" customHeight="1" x14ac:dyDescent="0.2">
      <c r="A112" s="42"/>
      <c r="B112" s="42"/>
      <c r="C112" s="42"/>
      <c r="D112" s="42"/>
      <c r="E112" s="42"/>
      <c r="F112" s="43"/>
      <c r="G112" s="122" t="s">
        <v>433</v>
      </c>
      <c r="H112" s="123" t="s">
        <v>434</v>
      </c>
      <c r="I112" s="85">
        <f>I113</f>
        <v>0</v>
      </c>
      <c r="J112" s="85">
        <f>J113</f>
        <v>0</v>
      </c>
      <c r="K112" s="85">
        <f>K113</f>
        <v>0</v>
      </c>
    </row>
    <row r="113" spans="1:11" ht="25.5" hidden="1" x14ac:dyDescent="0.2">
      <c r="A113" s="42" t="s">
        <v>11</v>
      </c>
      <c r="B113" s="42" t="s">
        <v>427</v>
      </c>
      <c r="C113" s="42" t="s">
        <v>429</v>
      </c>
      <c r="D113" s="42" t="s">
        <v>435</v>
      </c>
      <c r="E113" s="42" t="s">
        <v>435</v>
      </c>
      <c r="F113" s="43" t="s">
        <v>436</v>
      </c>
      <c r="G113" s="122" t="s">
        <v>437</v>
      </c>
      <c r="H113" s="123" t="s">
        <v>438</v>
      </c>
      <c r="I113" s="85"/>
      <c r="J113" s="85"/>
      <c r="K113" s="85"/>
    </row>
    <row r="114" spans="1:11" ht="25.5" hidden="1" x14ac:dyDescent="0.2">
      <c r="A114" s="42"/>
      <c r="B114" s="42"/>
      <c r="C114" s="42"/>
      <c r="D114" s="42"/>
      <c r="E114" s="42"/>
      <c r="F114" s="43"/>
      <c r="G114" s="122" t="s">
        <v>439</v>
      </c>
      <c r="H114" s="123" t="s">
        <v>440</v>
      </c>
      <c r="I114" s="85">
        <f>I115</f>
        <v>0</v>
      </c>
      <c r="J114" s="85">
        <f>J115</f>
        <v>0</v>
      </c>
      <c r="K114" s="85">
        <f>K115</f>
        <v>0</v>
      </c>
    </row>
    <row r="115" spans="1:11" ht="55.5" hidden="1" customHeight="1" x14ac:dyDescent="0.2">
      <c r="A115" s="42" t="s">
        <v>11</v>
      </c>
      <c r="B115" s="42" t="s">
        <v>427</v>
      </c>
      <c r="C115" s="42" t="s">
        <v>429</v>
      </c>
      <c r="D115" s="42" t="s">
        <v>435</v>
      </c>
      <c r="E115" s="42" t="s">
        <v>435</v>
      </c>
      <c r="F115" s="43" t="s">
        <v>441</v>
      </c>
      <c r="G115" s="122" t="s">
        <v>442</v>
      </c>
      <c r="H115" s="124" t="s">
        <v>443</v>
      </c>
      <c r="I115" s="86"/>
      <c r="J115" s="86"/>
      <c r="K115" s="86"/>
    </row>
    <row r="116" spans="1:11" ht="85.5" hidden="1" customHeight="1" x14ac:dyDescent="0.2">
      <c r="A116" s="42"/>
      <c r="B116" s="42"/>
      <c r="C116" s="42"/>
      <c r="D116" s="42"/>
      <c r="E116" s="42"/>
      <c r="F116" s="43"/>
      <c r="G116" s="122" t="s">
        <v>857</v>
      </c>
      <c r="H116" s="123" t="s">
        <v>858</v>
      </c>
      <c r="I116" s="86"/>
      <c r="J116" s="86"/>
      <c r="K116" s="86"/>
    </row>
    <row r="117" spans="1:11" ht="73.5" hidden="1" customHeight="1" x14ac:dyDescent="0.2">
      <c r="A117" s="42"/>
      <c r="B117" s="42"/>
      <c r="C117" s="42"/>
      <c r="D117" s="42"/>
      <c r="E117" s="42"/>
      <c r="F117" s="43"/>
      <c r="G117" s="122" t="s">
        <v>857</v>
      </c>
      <c r="H117" s="124" t="s">
        <v>859</v>
      </c>
      <c r="I117" s="86"/>
      <c r="J117" s="86"/>
      <c r="K117" s="86"/>
    </row>
    <row r="118" spans="1:11" ht="28.5" customHeight="1" x14ac:dyDescent="0.2">
      <c r="A118" s="42"/>
      <c r="B118" s="42"/>
      <c r="C118" s="42"/>
      <c r="D118" s="42"/>
      <c r="E118" s="42"/>
      <c r="F118" s="43"/>
      <c r="G118" s="120" t="s">
        <v>444</v>
      </c>
      <c r="H118" s="121" t="s">
        <v>445</v>
      </c>
      <c r="I118" s="87">
        <f>I125+I123+I122+I120+I119+I124+I121</f>
        <v>0</v>
      </c>
      <c r="J118" s="87">
        <f>J125+J123+J122+J120+J119</f>
        <v>-29218789.5</v>
      </c>
      <c r="K118" s="87">
        <f>K125+K123+K122+K120+K119</f>
        <v>-14903844</v>
      </c>
    </row>
    <row r="119" spans="1:11" ht="60" hidden="1" customHeight="1" x14ac:dyDescent="0.2">
      <c r="A119" s="42"/>
      <c r="B119" s="42"/>
      <c r="C119" s="42"/>
      <c r="D119" s="42"/>
      <c r="E119" s="42"/>
      <c r="F119" s="43"/>
      <c r="G119" s="122" t="s">
        <v>446</v>
      </c>
      <c r="H119" s="123" t="s">
        <v>447</v>
      </c>
      <c r="I119" s="86"/>
      <c r="J119" s="86"/>
      <c r="K119" s="86"/>
    </row>
    <row r="120" spans="1:11" ht="89.25" customHeight="1" x14ac:dyDescent="0.2">
      <c r="A120" s="42"/>
      <c r="B120" s="42"/>
      <c r="C120" s="42"/>
      <c r="D120" s="42"/>
      <c r="E120" s="42"/>
      <c r="F120" s="43"/>
      <c r="G120" s="122" t="s">
        <v>448</v>
      </c>
      <c r="H120" s="125" t="s">
        <v>449</v>
      </c>
      <c r="I120" s="86"/>
      <c r="J120" s="86">
        <v>-666685.80000000005</v>
      </c>
      <c r="K120" s="86"/>
    </row>
    <row r="121" spans="1:11" ht="66" hidden="1" customHeight="1" x14ac:dyDescent="0.2">
      <c r="A121" s="42"/>
      <c r="B121" s="42"/>
      <c r="C121" s="42"/>
      <c r="D121" s="42"/>
      <c r="E121" s="42"/>
      <c r="F121" s="43"/>
      <c r="G121" s="122" t="s">
        <v>864</v>
      </c>
      <c r="H121" s="132" t="s">
        <v>865</v>
      </c>
      <c r="I121" s="86"/>
      <c r="J121" s="86"/>
      <c r="K121" s="86"/>
    </row>
    <row r="122" spans="1:11" ht="104.25" customHeight="1" x14ac:dyDescent="0.2">
      <c r="A122" s="42"/>
      <c r="B122" s="42"/>
      <c r="C122" s="42"/>
      <c r="D122" s="42"/>
      <c r="E122" s="42"/>
      <c r="F122" s="43"/>
      <c r="G122" s="122" t="s">
        <v>450</v>
      </c>
      <c r="H122" s="132" t="s">
        <v>865</v>
      </c>
      <c r="I122" s="86"/>
      <c r="J122" s="86">
        <v>-3293351</v>
      </c>
      <c r="K122" s="86">
        <v>-1400000</v>
      </c>
    </row>
    <row r="123" spans="1:11" ht="96" customHeight="1" x14ac:dyDescent="0.2">
      <c r="A123" s="42"/>
      <c r="B123" s="42"/>
      <c r="C123" s="42"/>
      <c r="D123" s="42"/>
      <c r="E123" s="42"/>
      <c r="F123" s="43"/>
      <c r="G123" s="122" t="s">
        <v>451</v>
      </c>
      <c r="H123" s="125" t="s">
        <v>452</v>
      </c>
      <c r="I123" s="86"/>
      <c r="J123" s="86">
        <v>-2052810</v>
      </c>
      <c r="K123" s="86">
        <v>-2052810</v>
      </c>
    </row>
    <row r="124" spans="1:11" ht="30" customHeight="1" x14ac:dyDescent="0.2">
      <c r="A124" s="42"/>
      <c r="B124" s="42"/>
      <c r="C124" s="42"/>
      <c r="D124" s="42"/>
      <c r="E124" s="42"/>
      <c r="F124" s="43"/>
      <c r="G124" s="122" t="s">
        <v>537</v>
      </c>
      <c r="H124" s="125" t="s">
        <v>538</v>
      </c>
      <c r="I124" s="86"/>
      <c r="J124" s="86"/>
      <c r="K124" s="86"/>
    </row>
    <row r="125" spans="1:11" ht="15.6" customHeight="1" x14ac:dyDescent="0.2">
      <c r="A125" s="42"/>
      <c r="B125" s="42"/>
      <c r="C125" s="42"/>
      <c r="D125" s="42"/>
      <c r="E125" s="42"/>
      <c r="F125" s="43"/>
      <c r="G125" s="120" t="s">
        <v>453</v>
      </c>
      <c r="H125" s="121" t="s">
        <v>454</v>
      </c>
      <c r="I125" s="84">
        <f>I126+I127+I128+I129+I130+I131+I132</f>
        <v>0</v>
      </c>
      <c r="J125" s="84">
        <f t="shared" ref="J125:K125" si="14">J126+J127+J128+J129+J130+J131+J132</f>
        <v>-23205942.699999999</v>
      </c>
      <c r="K125" s="84">
        <f t="shared" si="14"/>
        <v>-11451034</v>
      </c>
    </row>
    <row r="126" spans="1:11" ht="72" customHeight="1" x14ac:dyDescent="0.2">
      <c r="A126" s="42"/>
      <c r="B126" s="42"/>
      <c r="C126" s="42"/>
      <c r="D126" s="42"/>
      <c r="E126" s="42"/>
      <c r="F126" s="43"/>
      <c r="G126" s="122" t="s">
        <v>453</v>
      </c>
      <c r="H126" s="126" t="s">
        <v>455</v>
      </c>
      <c r="I126" s="88"/>
      <c r="J126" s="88">
        <v>-524160</v>
      </c>
      <c r="K126" s="88">
        <v>-524160</v>
      </c>
    </row>
    <row r="127" spans="1:11" ht="75" customHeight="1" x14ac:dyDescent="0.2">
      <c r="A127" s="42"/>
      <c r="B127" s="42"/>
      <c r="C127" s="42"/>
      <c r="D127" s="42"/>
      <c r="E127" s="42"/>
      <c r="F127" s="43"/>
      <c r="G127" s="122" t="s">
        <v>453</v>
      </c>
      <c r="H127" s="127" t="s">
        <v>456</v>
      </c>
      <c r="I127" s="89"/>
      <c r="J127" s="89">
        <v>-12891001.699999999</v>
      </c>
      <c r="K127" s="86"/>
    </row>
    <row r="128" spans="1:11" ht="70.5" customHeight="1" x14ac:dyDescent="0.2">
      <c r="A128" s="42"/>
      <c r="B128" s="42"/>
      <c r="C128" s="42"/>
      <c r="D128" s="42"/>
      <c r="E128" s="42"/>
      <c r="F128" s="43"/>
      <c r="G128" s="122" t="s">
        <v>453</v>
      </c>
      <c r="H128" s="128" t="s">
        <v>457</v>
      </c>
      <c r="I128" s="90"/>
      <c r="J128" s="90"/>
      <c r="K128" s="91"/>
    </row>
    <row r="129" spans="1:11" ht="68.25" customHeight="1" x14ac:dyDescent="0.2">
      <c r="A129" s="42"/>
      <c r="B129" s="42"/>
      <c r="C129" s="42"/>
      <c r="D129" s="42"/>
      <c r="E129" s="42"/>
      <c r="F129" s="43"/>
      <c r="G129" s="122" t="s">
        <v>453</v>
      </c>
      <c r="H129" s="127" t="s">
        <v>458</v>
      </c>
      <c r="I129" s="89"/>
      <c r="J129" s="89">
        <v>-5278781</v>
      </c>
      <c r="K129" s="86">
        <v>-5914874</v>
      </c>
    </row>
    <row r="130" spans="1:11" ht="100.5" customHeight="1" x14ac:dyDescent="0.2">
      <c r="A130" s="42"/>
      <c r="B130" s="42"/>
      <c r="C130" s="42"/>
      <c r="D130" s="42"/>
      <c r="E130" s="42"/>
      <c r="F130" s="43"/>
      <c r="G130" s="122" t="s">
        <v>453</v>
      </c>
      <c r="H130" s="127" t="s">
        <v>534</v>
      </c>
      <c r="I130" s="89"/>
      <c r="J130" s="89">
        <v>-3000000</v>
      </c>
      <c r="K130" s="86">
        <v>-3500000</v>
      </c>
    </row>
    <row r="131" spans="1:11" ht="84" customHeight="1" x14ac:dyDescent="0.2">
      <c r="A131" s="42"/>
      <c r="B131" s="42"/>
      <c r="C131" s="42"/>
      <c r="D131" s="42"/>
      <c r="E131" s="42"/>
      <c r="F131" s="43"/>
      <c r="G131" s="122" t="s">
        <v>453</v>
      </c>
      <c r="H131" s="127" t="s">
        <v>535</v>
      </c>
      <c r="I131" s="89"/>
      <c r="J131" s="89">
        <v>-1512000</v>
      </c>
      <c r="K131" s="86">
        <v>-1512000</v>
      </c>
    </row>
    <row r="132" spans="1:11" ht="49.5" customHeight="1" x14ac:dyDescent="0.2">
      <c r="A132" s="42"/>
      <c r="B132" s="42"/>
      <c r="C132" s="42"/>
      <c r="D132" s="42"/>
      <c r="E132" s="42"/>
      <c r="F132" s="43"/>
      <c r="G132" s="122" t="s">
        <v>453</v>
      </c>
      <c r="H132" s="127" t="s">
        <v>536</v>
      </c>
      <c r="I132" s="89"/>
      <c r="J132" s="89"/>
      <c r="K132" s="86"/>
    </row>
    <row r="133" spans="1:11" ht="30" customHeight="1" x14ac:dyDescent="0.2">
      <c r="A133" s="42"/>
      <c r="B133" s="42"/>
      <c r="C133" s="42"/>
      <c r="D133" s="42"/>
      <c r="E133" s="42"/>
      <c r="F133" s="43"/>
      <c r="G133" s="122" t="s">
        <v>459</v>
      </c>
      <c r="H133" s="125" t="s">
        <v>460</v>
      </c>
      <c r="I133" s="85"/>
      <c r="J133" s="84">
        <f t="shared" ref="J133:K133" si="15">+J138+J140+J144+J156+J160+J134+J137+J158+J164</f>
        <v>-231914829.22999999</v>
      </c>
      <c r="K133" s="84">
        <f t="shared" si="15"/>
        <v>-232505773.06999999</v>
      </c>
    </row>
    <row r="134" spans="1:11" ht="51" hidden="1" x14ac:dyDescent="0.2">
      <c r="A134" s="42"/>
      <c r="B134" s="42"/>
      <c r="C134" s="42"/>
      <c r="D134" s="42"/>
      <c r="E134" s="42"/>
      <c r="F134" s="43"/>
      <c r="G134" s="122" t="s">
        <v>461</v>
      </c>
      <c r="H134" s="129" t="s">
        <v>462</v>
      </c>
      <c r="I134" s="92">
        <f>I135</f>
        <v>0</v>
      </c>
      <c r="J134" s="92">
        <f>J135</f>
        <v>0</v>
      </c>
      <c r="K134" s="92">
        <f>K135</f>
        <v>0</v>
      </c>
    </row>
    <row r="135" spans="1:11" ht="51" hidden="1" x14ac:dyDescent="0.2">
      <c r="A135" s="42"/>
      <c r="B135" s="42"/>
      <c r="C135" s="42"/>
      <c r="D135" s="42"/>
      <c r="E135" s="42"/>
      <c r="F135" s="43"/>
      <c r="G135" s="122" t="s">
        <v>461</v>
      </c>
      <c r="H135" s="129" t="s">
        <v>463</v>
      </c>
      <c r="I135" s="92"/>
      <c r="J135" s="92"/>
      <c r="K135" s="92"/>
    </row>
    <row r="136" spans="1:11" hidden="1" x14ac:dyDescent="0.2">
      <c r="A136" s="42"/>
      <c r="B136" s="42"/>
      <c r="C136" s="42"/>
      <c r="D136" s="42"/>
      <c r="E136" s="42"/>
      <c r="F136" s="43"/>
      <c r="G136" s="122"/>
      <c r="H136" s="123"/>
      <c r="I136" s="85"/>
      <c r="J136" s="85"/>
      <c r="K136" s="85"/>
    </row>
    <row r="137" spans="1:11" ht="39" hidden="1" customHeight="1" x14ac:dyDescent="0.2">
      <c r="A137" s="42" t="s">
        <v>11</v>
      </c>
      <c r="B137" s="42" t="s">
        <v>427</v>
      </c>
      <c r="C137" s="42" t="s">
        <v>429</v>
      </c>
      <c r="D137" s="42" t="s">
        <v>464</v>
      </c>
      <c r="E137" s="42" t="s">
        <v>464</v>
      </c>
      <c r="F137" s="43" t="s">
        <v>465</v>
      </c>
      <c r="G137" s="122" t="s">
        <v>466</v>
      </c>
      <c r="H137" s="123" t="s">
        <v>467</v>
      </c>
      <c r="I137" s="86"/>
      <c r="J137" s="86"/>
      <c r="K137" s="86"/>
    </row>
    <row r="138" spans="1:11" ht="38.25" customHeight="1" x14ac:dyDescent="0.2">
      <c r="A138" s="42"/>
      <c r="B138" s="42"/>
      <c r="C138" s="42"/>
      <c r="D138" s="42"/>
      <c r="E138" s="42"/>
      <c r="F138" s="43"/>
      <c r="G138" s="122" t="s">
        <v>468</v>
      </c>
      <c r="H138" s="125" t="s">
        <v>469</v>
      </c>
      <c r="I138" s="86">
        <f>I139</f>
        <v>0</v>
      </c>
      <c r="J138" s="86">
        <f>J139</f>
        <v>-292863.19</v>
      </c>
      <c r="K138" s="86">
        <f>K139</f>
        <v>-298855.03000000003</v>
      </c>
    </row>
    <row r="139" spans="1:11" ht="43.5" customHeight="1" x14ac:dyDescent="0.2">
      <c r="A139" s="42" t="s">
        <v>11</v>
      </c>
      <c r="B139" s="42" t="s">
        <v>427</v>
      </c>
      <c r="C139" s="42" t="s">
        <v>429</v>
      </c>
      <c r="D139" s="42" t="s">
        <v>464</v>
      </c>
      <c r="E139" s="42" t="s">
        <v>464</v>
      </c>
      <c r="F139" s="43" t="s">
        <v>470</v>
      </c>
      <c r="G139" s="122" t="s">
        <v>471</v>
      </c>
      <c r="H139" s="125" t="s">
        <v>472</v>
      </c>
      <c r="I139" s="86"/>
      <c r="J139" s="86">
        <v>-292863.19</v>
      </c>
      <c r="K139" s="86">
        <v>-298855.03000000003</v>
      </c>
    </row>
    <row r="140" spans="1:11" ht="55.5" hidden="1" customHeight="1" x14ac:dyDescent="0.2">
      <c r="A140" s="42"/>
      <c r="B140" s="42"/>
      <c r="C140" s="42"/>
      <c r="D140" s="42"/>
      <c r="E140" s="42"/>
      <c r="F140" s="43"/>
      <c r="G140" s="122" t="s">
        <v>473</v>
      </c>
      <c r="H140" s="123" t="s">
        <v>474</v>
      </c>
      <c r="I140" s="85">
        <f>I141</f>
        <v>0</v>
      </c>
      <c r="J140" s="85">
        <f>J141</f>
        <v>0</v>
      </c>
      <c r="K140" s="85">
        <f>K141</f>
        <v>0</v>
      </c>
    </row>
    <row r="141" spans="1:11" ht="63.75" hidden="1" customHeight="1" x14ac:dyDescent="0.2">
      <c r="A141" s="42" t="s">
        <v>11</v>
      </c>
      <c r="B141" s="42" t="s">
        <v>427</v>
      </c>
      <c r="C141" s="42" t="s">
        <v>429</v>
      </c>
      <c r="D141" s="42" t="s">
        <v>464</v>
      </c>
      <c r="E141" s="42" t="s">
        <v>464</v>
      </c>
      <c r="F141" s="43" t="s">
        <v>475</v>
      </c>
      <c r="G141" s="122" t="s">
        <v>476</v>
      </c>
      <c r="H141" s="123" t="s">
        <v>477</v>
      </c>
      <c r="I141" s="86"/>
      <c r="J141" s="86"/>
      <c r="K141" s="86"/>
    </row>
    <row r="142" spans="1:11" ht="28.5" hidden="1" customHeight="1" x14ac:dyDescent="0.2">
      <c r="A142" s="42"/>
      <c r="B142" s="42"/>
      <c r="C142" s="42"/>
      <c r="D142" s="42"/>
      <c r="E142" s="42"/>
      <c r="F142" s="43"/>
      <c r="G142" s="122" t="s">
        <v>837</v>
      </c>
      <c r="H142" s="127" t="s">
        <v>840</v>
      </c>
      <c r="I142" s="89">
        <f>I143</f>
        <v>0</v>
      </c>
      <c r="J142" s="89"/>
      <c r="K142" s="86"/>
    </row>
    <row r="143" spans="1:11" ht="42.75" hidden="1" customHeight="1" x14ac:dyDescent="0.2">
      <c r="A143" s="42"/>
      <c r="B143" s="42"/>
      <c r="C143" s="42"/>
      <c r="D143" s="42"/>
      <c r="E143" s="42"/>
      <c r="F143" s="43"/>
      <c r="G143" s="122" t="s">
        <v>838</v>
      </c>
      <c r="H143" s="127" t="s">
        <v>839</v>
      </c>
      <c r="I143" s="89">
        <v>0</v>
      </c>
      <c r="J143" s="89"/>
      <c r="K143" s="86"/>
    </row>
    <row r="144" spans="1:11" ht="39" customHeight="1" x14ac:dyDescent="0.2">
      <c r="A144" s="42"/>
      <c r="B144" s="42"/>
      <c r="C144" s="42"/>
      <c r="D144" s="42"/>
      <c r="E144" s="42"/>
      <c r="F144" s="43"/>
      <c r="G144" s="122" t="s">
        <v>478</v>
      </c>
      <c r="H144" s="125" t="s">
        <v>479</v>
      </c>
      <c r="I144" s="85"/>
      <c r="J144" s="84">
        <f>J145+J146+J147+J148+J149+J150+J151+J152+J154+J155+J153</f>
        <v>-225173636.03999999</v>
      </c>
      <c r="K144" s="84">
        <f>K145+K146+K147+K148+K149+K150+K151+K152+K154+K155+K153</f>
        <v>-225759436.03999999</v>
      </c>
    </row>
    <row r="145" spans="1:11" ht="81.75" customHeight="1" x14ac:dyDescent="0.2">
      <c r="A145" s="42" t="s">
        <v>11</v>
      </c>
      <c r="B145" s="42" t="s">
        <v>427</v>
      </c>
      <c r="C145" s="42" t="s">
        <v>429</v>
      </c>
      <c r="D145" s="42" t="s">
        <v>464</v>
      </c>
      <c r="E145" s="42" t="s">
        <v>464</v>
      </c>
      <c r="F145" s="43" t="s">
        <v>480</v>
      </c>
      <c r="G145" s="122" t="s">
        <v>481</v>
      </c>
      <c r="H145" s="123" t="s">
        <v>482</v>
      </c>
      <c r="I145" s="86"/>
      <c r="J145" s="86">
        <v>-8630400</v>
      </c>
      <c r="K145" s="86">
        <v>-8630400</v>
      </c>
    </row>
    <row r="146" spans="1:11" ht="41.25" hidden="1" customHeight="1" x14ac:dyDescent="0.2">
      <c r="A146" s="42"/>
      <c r="B146" s="42"/>
      <c r="C146" s="42"/>
      <c r="D146" s="42"/>
      <c r="E146" s="42"/>
      <c r="F146" s="43"/>
      <c r="G146" s="122" t="s">
        <v>483</v>
      </c>
      <c r="H146" s="123" t="s">
        <v>914</v>
      </c>
      <c r="I146" s="86"/>
      <c r="J146" s="86"/>
      <c r="K146" s="86"/>
    </row>
    <row r="147" spans="1:11" ht="91.5" customHeight="1" x14ac:dyDescent="0.2">
      <c r="A147" s="42" t="s">
        <v>11</v>
      </c>
      <c r="B147" s="42" t="s">
        <v>427</v>
      </c>
      <c r="C147" s="42" t="s">
        <v>429</v>
      </c>
      <c r="D147" s="42" t="s">
        <v>464</v>
      </c>
      <c r="E147" s="42" t="s">
        <v>464</v>
      </c>
      <c r="F147" s="43" t="s">
        <v>484</v>
      </c>
      <c r="G147" s="122" t="s">
        <v>481</v>
      </c>
      <c r="H147" s="123" t="s">
        <v>485</v>
      </c>
      <c r="I147" s="86"/>
      <c r="J147" s="86">
        <v>-147600</v>
      </c>
      <c r="K147" s="86">
        <v>-147600</v>
      </c>
    </row>
    <row r="148" spans="1:11" ht="113.25" hidden="1" customHeight="1" x14ac:dyDescent="0.2">
      <c r="A148" s="42"/>
      <c r="B148" s="42"/>
      <c r="C148" s="42"/>
      <c r="D148" s="42"/>
      <c r="E148" s="42"/>
      <c r="F148" s="43"/>
      <c r="G148" s="122" t="s">
        <v>481</v>
      </c>
      <c r="H148" s="123" t="s">
        <v>486</v>
      </c>
      <c r="I148" s="86"/>
      <c r="J148" s="86"/>
      <c r="K148" s="86"/>
    </row>
    <row r="149" spans="1:11" ht="60" hidden="1" customHeight="1" x14ac:dyDescent="0.2">
      <c r="A149" s="42" t="s">
        <v>11</v>
      </c>
      <c r="B149" s="42" t="s">
        <v>427</v>
      </c>
      <c r="C149" s="42" t="s">
        <v>429</v>
      </c>
      <c r="D149" s="42" t="s">
        <v>464</v>
      </c>
      <c r="E149" s="42" t="s">
        <v>487</v>
      </c>
      <c r="F149" s="43" t="s">
        <v>488</v>
      </c>
      <c r="G149" s="122" t="s">
        <v>489</v>
      </c>
      <c r="H149" s="123" t="s">
        <v>490</v>
      </c>
      <c r="I149" s="86"/>
      <c r="J149" s="86"/>
      <c r="K149" s="86"/>
    </row>
    <row r="150" spans="1:11" ht="69" customHeight="1" x14ac:dyDescent="0.2">
      <c r="A150" s="42"/>
      <c r="B150" s="42"/>
      <c r="C150" s="42"/>
      <c r="D150" s="42"/>
      <c r="E150" s="42"/>
      <c r="F150" s="43"/>
      <c r="G150" s="122" t="s">
        <v>481</v>
      </c>
      <c r="H150" s="123" t="s">
        <v>491</v>
      </c>
      <c r="I150" s="86"/>
      <c r="J150" s="86">
        <v>-216926</v>
      </c>
      <c r="K150" s="86">
        <v>-216926</v>
      </c>
    </row>
    <row r="151" spans="1:11" ht="57.75" customHeight="1" x14ac:dyDescent="0.2">
      <c r="A151" s="42"/>
      <c r="B151" s="42"/>
      <c r="C151" s="42"/>
      <c r="D151" s="42"/>
      <c r="E151" s="42"/>
      <c r="F151" s="43"/>
      <c r="G151" s="122" t="s">
        <v>481</v>
      </c>
      <c r="H151" s="123" t="s">
        <v>492</v>
      </c>
      <c r="I151" s="86"/>
      <c r="J151" s="86">
        <v>-117000</v>
      </c>
      <c r="K151" s="86">
        <v>-117000</v>
      </c>
    </row>
    <row r="152" spans="1:11" ht="89.25" customHeight="1" x14ac:dyDescent="0.2">
      <c r="A152" s="42"/>
      <c r="B152" s="42"/>
      <c r="C152" s="42"/>
      <c r="D152" s="42"/>
      <c r="E152" s="42"/>
      <c r="F152" s="43"/>
      <c r="G152" s="122" t="s">
        <v>481</v>
      </c>
      <c r="H152" s="123" t="s">
        <v>493</v>
      </c>
      <c r="I152" s="85"/>
      <c r="J152" s="85">
        <v>-8167200</v>
      </c>
      <c r="K152" s="85">
        <v>-8753000</v>
      </c>
    </row>
    <row r="153" spans="1:11" ht="153.75" customHeight="1" x14ac:dyDescent="0.2">
      <c r="A153" s="42"/>
      <c r="B153" s="42"/>
      <c r="C153" s="42"/>
      <c r="D153" s="42"/>
      <c r="E153" s="42"/>
      <c r="F153" s="43"/>
      <c r="G153" s="122" t="s">
        <v>481</v>
      </c>
      <c r="H153" s="123" t="s">
        <v>494</v>
      </c>
      <c r="I153" s="86"/>
      <c r="J153" s="86">
        <v>-10474.040000000001</v>
      </c>
      <c r="K153" s="86">
        <v>-10474.040000000001</v>
      </c>
    </row>
    <row r="154" spans="1:11" ht="43.5" customHeight="1" x14ac:dyDescent="0.2">
      <c r="A154" s="42"/>
      <c r="B154" s="42"/>
      <c r="C154" s="42"/>
      <c r="D154" s="42"/>
      <c r="E154" s="42"/>
      <c r="F154" s="43"/>
      <c r="G154" s="122" t="s">
        <v>481</v>
      </c>
      <c r="H154" s="123" t="s">
        <v>495</v>
      </c>
      <c r="I154" s="86"/>
      <c r="J154" s="86">
        <v>-68396214</v>
      </c>
      <c r="K154" s="86">
        <v>-68396214</v>
      </c>
    </row>
    <row r="155" spans="1:11" ht="50.25" customHeight="1" x14ac:dyDescent="0.2">
      <c r="A155" s="42"/>
      <c r="B155" s="42"/>
      <c r="C155" s="42"/>
      <c r="D155" s="42"/>
      <c r="E155" s="42"/>
      <c r="F155" s="43"/>
      <c r="G155" s="122" t="s">
        <v>481</v>
      </c>
      <c r="H155" s="123" t="s">
        <v>496</v>
      </c>
      <c r="I155" s="86"/>
      <c r="J155" s="86">
        <v>-139487822</v>
      </c>
      <c r="K155" s="86">
        <v>-139487822</v>
      </c>
    </row>
    <row r="156" spans="1:11" ht="50.25" customHeight="1" x14ac:dyDescent="0.2">
      <c r="A156" s="42"/>
      <c r="B156" s="42"/>
      <c r="C156" s="42"/>
      <c r="D156" s="42"/>
      <c r="E156" s="42"/>
      <c r="F156" s="43"/>
      <c r="G156" s="122" t="s">
        <v>497</v>
      </c>
      <c r="H156" s="125" t="s">
        <v>498</v>
      </c>
      <c r="I156" s="86">
        <f>I157</f>
        <v>0</v>
      </c>
      <c r="J156" s="86">
        <f>J157</f>
        <v>-2467584</v>
      </c>
      <c r="K156" s="86">
        <f>K157</f>
        <v>-2467584</v>
      </c>
    </row>
    <row r="157" spans="1:11" ht="50.25" customHeight="1" x14ac:dyDescent="0.2">
      <c r="A157" s="42"/>
      <c r="B157" s="42"/>
      <c r="C157" s="42"/>
      <c r="D157" s="42"/>
      <c r="E157" s="42"/>
      <c r="F157" s="43"/>
      <c r="G157" s="122" t="s">
        <v>499</v>
      </c>
      <c r="H157" s="125" t="s">
        <v>500</v>
      </c>
      <c r="I157" s="86"/>
      <c r="J157" s="86">
        <v>-2467584</v>
      </c>
      <c r="K157" s="86">
        <v>-2467584</v>
      </c>
    </row>
    <row r="158" spans="1:11" ht="50.25" customHeight="1" x14ac:dyDescent="0.2">
      <c r="A158" s="42"/>
      <c r="B158" s="42"/>
      <c r="C158" s="42"/>
      <c r="D158" s="42"/>
      <c r="E158" s="42"/>
      <c r="F158" s="43"/>
      <c r="G158" s="122" t="s">
        <v>501</v>
      </c>
      <c r="H158" s="125" t="s">
        <v>502</v>
      </c>
      <c r="I158" s="85">
        <f>I159</f>
        <v>0</v>
      </c>
      <c r="J158" s="85">
        <f>J159</f>
        <v>-3010788</v>
      </c>
      <c r="K158" s="85">
        <f>K159</f>
        <v>-3010788</v>
      </c>
    </row>
    <row r="159" spans="1:11" ht="50.25" customHeight="1" x14ac:dyDescent="0.2">
      <c r="A159" s="42"/>
      <c r="B159" s="42"/>
      <c r="C159" s="42"/>
      <c r="D159" s="42"/>
      <c r="E159" s="42"/>
      <c r="F159" s="43"/>
      <c r="G159" s="122" t="s">
        <v>503</v>
      </c>
      <c r="H159" s="125" t="s">
        <v>504</v>
      </c>
      <c r="I159" s="85"/>
      <c r="J159" s="85">
        <v>-3010788</v>
      </c>
      <c r="K159" s="85">
        <v>-3010788</v>
      </c>
    </row>
    <row r="160" spans="1:11" ht="50.25" hidden="1" customHeight="1" x14ac:dyDescent="0.2">
      <c r="A160" s="42"/>
      <c r="B160" s="42"/>
      <c r="C160" s="42"/>
      <c r="D160" s="42"/>
      <c r="E160" s="42"/>
      <c r="F160" s="43"/>
      <c r="G160" s="122" t="s">
        <v>505</v>
      </c>
      <c r="H160" s="119" t="s">
        <v>506</v>
      </c>
      <c r="I160" s="85">
        <f>I161</f>
        <v>0</v>
      </c>
      <c r="J160" s="85">
        <f>J161</f>
        <v>0</v>
      </c>
      <c r="K160" s="85">
        <f>K161</f>
        <v>0</v>
      </c>
    </row>
    <row r="161" spans="1:11" ht="50.25" hidden="1" customHeight="1" x14ac:dyDescent="0.2">
      <c r="A161" s="42"/>
      <c r="B161" s="42"/>
      <c r="C161" s="42"/>
      <c r="D161" s="42"/>
      <c r="E161" s="42"/>
      <c r="F161" s="43"/>
      <c r="G161" s="122" t="s">
        <v>507</v>
      </c>
      <c r="H161" s="123" t="s">
        <v>508</v>
      </c>
      <c r="I161" s="85">
        <f>I162+I163</f>
        <v>0</v>
      </c>
      <c r="J161" s="85">
        <f>J162+J163</f>
        <v>0</v>
      </c>
      <c r="K161" s="85">
        <f>K162+K163</f>
        <v>0</v>
      </c>
    </row>
    <row r="162" spans="1:11" ht="50.25" hidden="1" customHeight="1" x14ac:dyDescent="0.2">
      <c r="A162" s="42"/>
      <c r="B162" s="42"/>
      <c r="C162" s="42"/>
      <c r="D162" s="42"/>
      <c r="E162" s="42"/>
      <c r="F162" s="43"/>
      <c r="G162" s="122" t="s">
        <v>507</v>
      </c>
      <c r="H162" s="123" t="s">
        <v>509</v>
      </c>
      <c r="I162" s="86">
        <v>0</v>
      </c>
      <c r="J162" s="86">
        <v>0</v>
      </c>
      <c r="K162" s="86">
        <v>0</v>
      </c>
    </row>
    <row r="163" spans="1:11" ht="50.25" hidden="1" customHeight="1" x14ac:dyDescent="0.2">
      <c r="A163" s="42"/>
      <c r="B163" s="42"/>
      <c r="C163" s="42"/>
      <c r="D163" s="42"/>
      <c r="E163" s="42"/>
      <c r="F163" s="43"/>
      <c r="G163" s="122" t="s">
        <v>510</v>
      </c>
      <c r="H163" s="123" t="s">
        <v>511</v>
      </c>
      <c r="I163" s="86">
        <v>0</v>
      </c>
      <c r="J163" s="86">
        <v>0</v>
      </c>
      <c r="K163" s="86">
        <v>0</v>
      </c>
    </row>
    <row r="164" spans="1:11" ht="34.5" customHeight="1" x14ac:dyDescent="0.2">
      <c r="A164" s="42"/>
      <c r="B164" s="42"/>
      <c r="C164" s="42"/>
      <c r="D164" s="42"/>
      <c r="E164" s="42"/>
      <c r="F164" s="43"/>
      <c r="G164" s="122" t="s">
        <v>427</v>
      </c>
      <c r="H164" s="119" t="s">
        <v>512</v>
      </c>
      <c r="I164" s="84">
        <f>I165</f>
        <v>0</v>
      </c>
      <c r="J164" s="84">
        <f>J165</f>
        <v>-969958</v>
      </c>
      <c r="K164" s="84">
        <f>K165</f>
        <v>-969110</v>
      </c>
    </row>
    <row r="165" spans="1:11" ht="36" customHeight="1" x14ac:dyDescent="0.2">
      <c r="A165" s="42"/>
      <c r="B165" s="42"/>
      <c r="C165" s="42"/>
      <c r="D165" s="42"/>
      <c r="E165" s="42"/>
      <c r="F165" s="43"/>
      <c r="G165" s="122" t="s">
        <v>459</v>
      </c>
      <c r="H165" s="121" t="s">
        <v>460</v>
      </c>
      <c r="I165" s="84">
        <f>I168+I170+I171+I172+I174+I177+I166+I167</f>
        <v>0</v>
      </c>
      <c r="J165" s="84">
        <f>J168+J170+J171+J172+J174+J177+J166+J167</f>
        <v>-969958</v>
      </c>
      <c r="K165" s="84">
        <f>K168+K170+K171+K172+K174+K177+K166+K167</f>
        <v>-969110</v>
      </c>
    </row>
    <row r="166" spans="1:11" ht="50.25" customHeight="1" x14ac:dyDescent="0.2">
      <c r="A166" s="42"/>
      <c r="B166" s="42"/>
      <c r="C166" s="42"/>
      <c r="D166" s="42"/>
      <c r="E166" s="42"/>
      <c r="F166" s="43"/>
      <c r="G166" s="122" t="s">
        <v>481</v>
      </c>
      <c r="H166" s="123" t="s">
        <v>513</v>
      </c>
      <c r="I166" s="86"/>
      <c r="J166" s="86">
        <v>-992000</v>
      </c>
      <c r="K166" s="86">
        <v>-992000</v>
      </c>
    </row>
    <row r="167" spans="1:11" ht="50.25" customHeight="1" x14ac:dyDescent="0.2">
      <c r="A167" s="42"/>
      <c r="B167" s="42"/>
      <c r="C167" s="42"/>
      <c r="D167" s="42"/>
      <c r="E167" s="42"/>
      <c r="F167" s="43"/>
      <c r="G167" s="122" t="s">
        <v>481</v>
      </c>
      <c r="H167" s="123" t="s">
        <v>486</v>
      </c>
      <c r="I167" s="86"/>
      <c r="J167" s="86"/>
      <c r="K167" s="86"/>
    </row>
    <row r="168" spans="1:11" ht="50.25" customHeight="1" x14ac:dyDescent="0.2">
      <c r="A168" s="42" t="s">
        <v>11</v>
      </c>
      <c r="B168" s="42" t="s">
        <v>427</v>
      </c>
      <c r="C168" s="42" t="s">
        <v>429</v>
      </c>
      <c r="D168" s="42" t="s">
        <v>464</v>
      </c>
      <c r="E168" s="42" t="s">
        <v>514</v>
      </c>
      <c r="F168" s="43" t="s">
        <v>515</v>
      </c>
      <c r="G168" s="122" t="s">
        <v>516</v>
      </c>
      <c r="H168" s="125" t="s">
        <v>517</v>
      </c>
      <c r="I168" s="85">
        <f>I169</f>
        <v>0</v>
      </c>
      <c r="J168" s="85">
        <f>J169</f>
        <v>22042</v>
      </c>
      <c r="K168" s="85">
        <f>K169</f>
        <v>22890</v>
      </c>
    </row>
    <row r="169" spans="1:11" ht="50.25" customHeight="1" x14ac:dyDescent="0.2">
      <c r="A169" s="42"/>
      <c r="B169" s="42"/>
      <c r="C169" s="42"/>
      <c r="D169" s="42"/>
      <c r="E169" s="42"/>
      <c r="F169" s="43"/>
      <c r="G169" s="122" t="s">
        <v>518</v>
      </c>
      <c r="H169" s="125" t="s">
        <v>519</v>
      </c>
      <c r="I169" s="85"/>
      <c r="J169" s="85">
        <v>22042</v>
      </c>
      <c r="K169" s="85">
        <v>22890</v>
      </c>
    </row>
    <row r="170" spans="1:11" ht="50.25" hidden="1" customHeight="1" x14ac:dyDescent="0.2">
      <c r="A170" s="42"/>
      <c r="B170" s="42"/>
      <c r="C170" s="42"/>
      <c r="D170" s="42"/>
      <c r="E170" s="42"/>
      <c r="F170" s="43"/>
      <c r="G170" s="122" t="s">
        <v>466</v>
      </c>
      <c r="H170" s="123" t="s">
        <v>520</v>
      </c>
      <c r="I170" s="85"/>
      <c r="J170" s="85"/>
      <c r="K170" s="85"/>
    </row>
    <row r="171" spans="1:11" ht="50.25" hidden="1" customHeight="1" x14ac:dyDescent="0.2">
      <c r="A171" s="42" t="s">
        <v>11</v>
      </c>
      <c r="B171" s="42" t="s">
        <v>427</v>
      </c>
      <c r="C171" s="42" t="s">
        <v>429</v>
      </c>
      <c r="D171" s="42" t="s">
        <v>464</v>
      </c>
      <c r="E171" s="42" t="s">
        <v>521</v>
      </c>
      <c r="F171" s="43" t="s">
        <v>522</v>
      </c>
      <c r="G171" s="122" t="s">
        <v>483</v>
      </c>
      <c r="H171" s="123" t="s">
        <v>513</v>
      </c>
      <c r="I171" s="86">
        <v>0</v>
      </c>
      <c r="J171" s="86">
        <v>0</v>
      </c>
      <c r="K171" s="86">
        <v>0</v>
      </c>
    </row>
    <row r="172" spans="1:11" ht="50.25" hidden="1" customHeight="1" x14ac:dyDescent="0.2">
      <c r="A172" s="42"/>
      <c r="B172" s="42"/>
      <c r="C172" s="42"/>
      <c r="D172" s="42"/>
      <c r="E172" s="42"/>
      <c r="F172" s="43"/>
      <c r="G172" s="122" t="s">
        <v>483</v>
      </c>
      <c r="H172" s="123" t="s">
        <v>523</v>
      </c>
      <c r="I172" s="85"/>
      <c r="J172" s="85"/>
      <c r="K172" s="85"/>
    </row>
    <row r="173" spans="1:11" ht="50.25" hidden="1" customHeight="1" x14ac:dyDescent="0.2">
      <c r="A173" s="42"/>
      <c r="B173" s="42"/>
      <c r="C173" s="42"/>
      <c r="D173" s="42"/>
      <c r="E173" s="42"/>
      <c r="F173" s="43"/>
      <c r="G173" s="122" t="s">
        <v>483</v>
      </c>
      <c r="H173" s="123" t="s">
        <v>524</v>
      </c>
      <c r="I173" s="85"/>
      <c r="J173" s="85"/>
      <c r="K173" s="85"/>
    </row>
    <row r="174" spans="1:11" ht="50.25" hidden="1" customHeight="1" x14ac:dyDescent="0.2">
      <c r="A174" s="42" t="s">
        <v>11</v>
      </c>
      <c r="B174" s="42" t="s">
        <v>427</v>
      </c>
      <c r="C174" s="42" t="s">
        <v>429</v>
      </c>
      <c r="D174" s="42" t="s">
        <v>525</v>
      </c>
      <c r="E174" s="42" t="s">
        <v>525</v>
      </c>
      <c r="F174" s="43" t="s">
        <v>526</v>
      </c>
      <c r="G174" s="122" t="s">
        <v>483</v>
      </c>
      <c r="H174" s="123" t="s">
        <v>485</v>
      </c>
      <c r="I174" s="85"/>
      <c r="J174" s="85"/>
      <c r="K174" s="85"/>
    </row>
    <row r="175" spans="1:11" ht="50.25" hidden="1" customHeight="1" x14ac:dyDescent="0.2">
      <c r="A175" s="42" t="s">
        <v>11</v>
      </c>
      <c r="B175" s="42" t="s">
        <v>427</v>
      </c>
      <c r="C175" s="42" t="s">
        <v>429</v>
      </c>
      <c r="D175" s="42" t="s">
        <v>525</v>
      </c>
      <c r="E175" s="42" t="s">
        <v>525</v>
      </c>
      <c r="F175" s="43" t="s">
        <v>527</v>
      </c>
      <c r="G175" s="122" t="s">
        <v>483</v>
      </c>
      <c r="H175" s="123" t="s">
        <v>528</v>
      </c>
      <c r="I175" s="85"/>
      <c r="J175" s="85"/>
      <c r="K175" s="85"/>
    </row>
    <row r="176" spans="1:11" ht="50.25" hidden="1" customHeight="1" x14ac:dyDescent="0.2">
      <c r="A176" s="42"/>
      <c r="B176" s="42"/>
      <c r="C176" s="42"/>
      <c r="D176" s="42"/>
      <c r="E176" s="42"/>
      <c r="F176" s="43"/>
      <c r="G176" s="122"/>
      <c r="H176" s="123"/>
      <c r="I176" s="85"/>
      <c r="J176" s="85"/>
      <c r="K176" s="85"/>
    </row>
    <row r="177" spans="1:11" ht="50.25" hidden="1" customHeight="1" x14ac:dyDescent="0.2">
      <c r="A177" s="42"/>
      <c r="B177" s="42"/>
      <c r="C177" s="42"/>
      <c r="D177" s="42"/>
      <c r="E177" s="42"/>
      <c r="F177" s="43"/>
      <c r="G177" s="122" t="s">
        <v>483</v>
      </c>
      <c r="H177" s="123" t="s">
        <v>486</v>
      </c>
      <c r="I177" s="86">
        <v>0</v>
      </c>
      <c r="J177" s="86">
        <v>0</v>
      </c>
      <c r="K177" s="86">
        <v>0</v>
      </c>
    </row>
    <row r="178" spans="1:11" ht="30.75" customHeight="1" x14ac:dyDescent="0.2">
      <c r="A178" s="42"/>
      <c r="B178" s="42"/>
      <c r="C178" s="42"/>
      <c r="D178" s="42"/>
      <c r="E178" s="42"/>
      <c r="F178" s="43"/>
      <c r="G178" s="122" t="s">
        <v>866</v>
      </c>
      <c r="H178" s="130" t="s">
        <v>110</v>
      </c>
      <c r="I178" s="87">
        <f>I179+I182+I181</f>
        <v>609057</v>
      </c>
      <c r="J178" s="87">
        <f t="shared" ref="J178:K178" si="16">J179+J182+J181</f>
        <v>-19920600</v>
      </c>
      <c r="K178" s="87">
        <f t="shared" si="16"/>
        <v>-19920600</v>
      </c>
    </row>
    <row r="179" spans="1:11" ht="50.25" hidden="1" customHeight="1" x14ac:dyDescent="0.2">
      <c r="A179" s="42"/>
      <c r="B179" s="42"/>
      <c r="C179" s="42"/>
      <c r="D179" s="42"/>
      <c r="E179" s="42"/>
      <c r="F179" s="43"/>
      <c r="G179" s="122" t="s">
        <v>529</v>
      </c>
      <c r="H179" s="125" t="s">
        <v>530</v>
      </c>
      <c r="I179" s="86">
        <f t="shared" ref="I179:K179" si="17">I180</f>
        <v>0</v>
      </c>
      <c r="J179" s="86">
        <f t="shared" si="17"/>
        <v>0</v>
      </c>
      <c r="K179" s="86">
        <f t="shared" si="17"/>
        <v>0</v>
      </c>
    </row>
    <row r="180" spans="1:11" ht="50.25" hidden="1" customHeight="1" x14ac:dyDescent="0.2">
      <c r="A180" s="42"/>
      <c r="B180" s="42"/>
      <c r="C180" s="42"/>
      <c r="D180" s="42"/>
      <c r="E180" s="42"/>
      <c r="F180" s="43"/>
      <c r="G180" s="122" t="s">
        <v>531</v>
      </c>
      <c r="H180" s="125" t="s">
        <v>532</v>
      </c>
      <c r="I180" s="86"/>
      <c r="J180" s="86"/>
      <c r="K180" s="86"/>
    </row>
    <row r="181" spans="1:11" ht="81.75" customHeight="1" x14ac:dyDescent="0.2">
      <c r="A181" s="42"/>
      <c r="B181" s="42"/>
      <c r="C181" s="42"/>
      <c r="D181" s="42"/>
      <c r="E181" s="42"/>
      <c r="F181" s="43"/>
      <c r="G181" s="122" t="s">
        <v>870</v>
      </c>
      <c r="H181" s="125" t="s">
        <v>871</v>
      </c>
      <c r="I181" s="86">
        <v>0</v>
      </c>
      <c r="J181" s="86">
        <v>-19920600</v>
      </c>
      <c r="K181" s="86">
        <v>-19920600</v>
      </c>
    </row>
    <row r="182" spans="1:11" ht="32.25" customHeight="1" x14ac:dyDescent="0.2">
      <c r="A182" s="42"/>
      <c r="B182" s="42"/>
      <c r="C182" s="42"/>
      <c r="D182" s="42"/>
      <c r="E182" s="42"/>
      <c r="F182" s="43"/>
      <c r="G182" s="122" t="s">
        <v>867</v>
      </c>
      <c r="H182" s="132" t="s">
        <v>869</v>
      </c>
      <c r="I182" s="86">
        <v>609057</v>
      </c>
      <c r="J182" s="86"/>
      <c r="K182" s="86"/>
    </row>
    <row r="183" spans="1:11" ht="64.5" hidden="1" customHeight="1" x14ac:dyDescent="0.2">
      <c r="A183" s="42"/>
      <c r="B183" s="42"/>
      <c r="C183" s="42"/>
      <c r="D183" s="42"/>
      <c r="E183" s="42"/>
      <c r="F183" s="43"/>
      <c r="G183" s="138" t="s">
        <v>915</v>
      </c>
      <c r="H183" s="139" t="s">
        <v>916</v>
      </c>
      <c r="I183" s="140">
        <v>0</v>
      </c>
      <c r="J183" s="86"/>
      <c r="K183" s="86"/>
    </row>
    <row r="184" spans="1:11" ht="22.5" customHeight="1" x14ac:dyDescent="0.2">
      <c r="A184" s="38"/>
      <c r="B184" s="38"/>
      <c r="C184" s="38"/>
      <c r="D184" s="38"/>
      <c r="E184" s="38"/>
      <c r="F184" s="39"/>
      <c r="G184" s="116"/>
      <c r="H184" s="117"/>
      <c r="I184" s="93">
        <f>I19+I109</f>
        <v>609057</v>
      </c>
      <c r="J184" s="93">
        <f t="shared" ref="J184:K184" si="18">J19+J109</f>
        <v>-281054218.73000002</v>
      </c>
      <c r="K184" s="93">
        <f t="shared" si="18"/>
        <v>-267330217.06999999</v>
      </c>
    </row>
    <row r="185" spans="1:11" x14ac:dyDescent="0.2">
      <c r="A185" s="94"/>
      <c r="B185" s="94"/>
      <c r="C185" s="94"/>
      <c r="D185" s="94"/>
      <c r="E185" s="94"/>
      <c r="F185" s="94"/>
      <c r="G185" s="39"/>
      <c r="H185" s="95"/>
      <c r="I185" s="96"/>
      <c r="J185" s="96"/>
      <c r="K185" s="96"/>
    </row>
    <row r="186" spans="1:11" x14ac:dyDescent="0.2">
      <c r="A186" s="94"/>
      <c r="B186" s="94"/>
      <c r="C186" s="94"/>
      <c r="D186" s="94"/>
      <c r="E186" s="94"/>
      <c r="F186" s="94"/>
      <c r="G186" s="94"/>
      <c r="H186" s="94"/>
      <c r="I186" s="97"/>
      <c r="J186" s="97"/>
      <c r="K186" s="97"/>
    </row>
    <row r="187" spans="1:11" x14ac:dyDescent="0.2">
      <c r="I187" s="98"/>
      <c r="J187" s="98"/>
      <c r="K187" s="98"/>
    </row>
    <row r="200" spans="10:10" x14ac:dyDescent="0.2">
      <c r="J200" s="37" t="s">
        <v>533</v>
      </c>
    </row>
  </sheetData>
  <customSheetViews>
    <customSheetView guid="{A33DF3B6-B406-4B86-B5E0-51C466740B1C}" showPageBreaks="1" showGridLines="0" zeroValues="0" printArea="1" hiddenRows="1" hiddenColumns="1" topLeftCell="G159">
      <selection activeCell="O118" sqref="O118"/>
      <pageMargins left="0.78740157480314965" right="0.19685039370078741" top="0.19685039370078741" bottom="7.874015748031496E-2" header="0.15748031496062992" footer="0.23622047244094491"/>
      <pageSetup paperSize="9" scale="73" fitToHeight="0" orientation="portrait" r:id="rId1"/>
      <headerFooter alignWithMargins="0"/>
    </customSheetView>
    <customSheetView guid="{1698CF39-7E8C-4BD9-AE2B-E112A7754899}" showGridLines="0" zeroValues="0" hiddenRows="1" hiddenColumns="1" topLeftCell="G1">
      <selection activeCell="H7" sqref="H7:K7"/>
      <pageMargins left="0.78740157480314965" right="0.19685039370078741" top="0.19685039370078741" bottom="7.874015748031496E-2" header="0.15748031496062992" footer="0.23622047244094491"/>
      <pageSetup paperSize="9" scale="73" fitToHeight="0" orientation="portrait" r:id="rId2"/>
      <headerFooter alignWithMargins="0"/>
    </customSheetView>
    <customSheetView guid="{CD9A9F0E-3815-4E48-8015-6FE86ECFB57E}" scale="70" showPageBreaks="1" showGridLines="0" zeroValues="0" printArea="1" hiddenRows="1" hiddenColumns="1" topLeftCell="G159">
      <selection activeCell="K127" sqref="K127"/>
      <pageMargins left="0.78740157480314965" right="0.19685039370078741" top="0.19685039370078741" bottom="7.874015748031496E-2" header="0.15748031496062992" footer="0.23622047244094491"/>
      <pageSetup paperSize="9" scale="73" fitToHeight="0" orientation="portrait" r:id="rId3"/>
      <headerFooter alignWithMargins="0"/>
    </customSheetView>
  </customSheetViews>
  <mergeCells count="18">
    <mergeCell ref="H12:K12"/>
    <mergeCell ref="A13:K13"/>
    <mergeCell ref="G15:G17"/>
    <mergeCell ref="H15:H17"/>
    <mergeCell ref="I15:I17"/>
    <mergeCell ref="J15:J17"/>
    <mergeCell ref="K15:K17"/>
    <mergeCell ref="H8:K8"/>
    <mergeCell ref="H9:K9"/>
    <mergeCell ref="H10:K10"/>
    <mergeCell ref="H11:K11"/>
    <mergeCell ref="H1:K1"/>
    <mergeCell ref="H2:K2"/>
    <mergeCell ref="H3:K3"/>
    <mergeCell ref="H4:K4"/>
    <mergeCell ref="I5:K5"/>
    <mergeCell ref="H6:K6"/>
    <mergeCell ref="H7:K7"/>
  </mergeCells>
  <pageMargins left="0.78740157480314965" right="0.19685039370078741" top="0.19685039370078741" bottom="7.874015748031496E-2" header="0.15748031496062992" footer="0.23622047244094491"/>
  <pageSetup paperSize="9" scale="73" fitToHeight="0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3"/>
  <sheetViews>
    <sheetView topLeftCell="A407" zoomScale="70" zoomScaleNormal="70" zoomScaleSheetLayoutView="70" workbookViewId="0">
      <selection activeCell="A439" sqref="A439:XFD442"/>
    </sheetView>
  </sheetViews>
  <sheetFormatPr defaultRowHeight="12.75" x14ac:dyDescent="0.2"/>
  <cols>
    <col min="1" max="1" width="47.83203125" customWidth="1"/>
    <col min="2" max="2" width="9.1640625" customWidth="1"/>
    <col min="3" max="3" width="6.5" customWidth="1"/>
    <col min="4" max="4" width="5.33203125" customWidth="1"/>
    <col min="5" max="5" width="27.5" customWidth="1"/>
    <col min="6" max="6" width="9.33203125" customWidth="1"/>
    <col min="7" max="7" width="23.83203125" customWidth="1"/>
    <col min="8" max="8" width="24.5" customWidth="1"/>
    <col min="9" max="9" width="30.5" customWidth="1"/>
  </cols>
  <sheetData>
    <row r="1" spans="1:9" ht="17.25" customHeight="1" x14ac:dyDescent="0.2">
      <c r="H1" s="148" t="s">
        <v>855</v>
      </c>
      <c r="I1" s="148"/>
    </row>
    <row r="2" spans="1:9" ht="15.75" customHeight="1" x14ac:dyDescent="0.2">
      <c r="H2" s="148" t="s">
        <v>150</v>
      </c>
      <c r="I2" s="148"/>
    </row>
    <row r="3" spans="1:9" ht="19.5" customHeight="1" x14ac:dyDescent="0.2">
      <c r="H3" s="148" t="s">
        <v>149</v>
      </c>
      <c r="I3" s="148"/>
    </row>
    <row r="4" spans="1:9" ht="19.149999999999999" customHeight="1" x14ac:dyDescent="0.2">
      <c r="H4" s="148" t="s">
        <v>919</v>
      </c>
      <c r="I4" s="148"/>
    </row>
    <row r="5" spans="1:9" ht="104.25" customHeight="1" x14ac:dyDescent="0.2">
      <c r="H5" s="148" t="s">
        <v>281</v>
      </c>
      <c r="I5" s="148"/>
    </row>
    <row r="6" spans="1:9" ht="20.25" customHeight="1" x14ac:dyDescent="0.2">
      <c r="G6" s="148" t="s">
        <v>923</v>
      </c>
      <c r="H6" s="148"/>
      <c r="I6" s="148"/>
    </row>
    <row r="7" spans="1:9" ht="15.75" x14ac:dyDescent="0.2">
      <c r="G7" s="148" t="s">
        <v>150</v>
      </c>
      <c r="H7" s="148"/>
      <c r="I7" s="148"/>
    </row>
    <row r="8" spans="1:9" ht="15.75" x14ac:dyDescent="0.2">
      <c r="G8" s="148" t="s">
        <v>149</v>
      </c>
      <c r="H8" s="148"/>
      <c r="I8" s="148"/>
    </row>
    <row r="9" spans="1:9" ht="15.75" x14ac:dyDescent="0.2">
      <c r="G9" s="148" t="s">
        <v>158</v>
      </c>
      <c r="H9" s="148"/>
      <c r="I9" s="148"/>
    </row>
    <row r="10" spans="1:9" ht="15.75" x14ac:dyDescent="0.2">
      <c r="G10" s="148" t="s">
        <v>152</v>
      </c>
      <c r="H10" s="148"/>
      <c r="I10" s="148"/>
    </row>
    <row r="11" spans="1:9" ht="15.75" x14ac:dyDescent="0.2">
      <c r="G11" s="148" t="s">
        <v>151</v>
      </c>
      <c r="H11" s="148"/>
      <c r="I11" s="148"/>
    </row>
    <row r="12" spans="1:9" ht="15.75" x14ac:dyDescent="0.2">
      <c r="A12" t="s">
        <v>0</v>
      </c>
      <c r="G12" s="148" t="s">
        <v>153</v>
      </c>
      <c r="H12" s="148"/>
      <c r="I12" s="148"/>
    </row>
    <row r="13" spans="1:9" ht="15.75" x14ac:dyDescent="0.2">
      <c r="A13" s="1" t="s">
        <v>0</v>
      </c>
      <c r="B13" s="1" t="s">
        <v>0</v>
      </c>
      <c r="C13" s="1" t="s">
        <v>0</v>
      </c>
      <c r="D13" s="2" t="s">
        <v>0</v>
      </c>
      <c r="E13" s="2" t="s">
        <v>0</v>
      </c>
      <c r="F13" s="2" t="s">
        <v>0</v>
      </c>
      <c r="G13" s="154" t="s">
        <v>0</v>
      </c>
      <c r="H13" s="154"/>
      <c r="I13" s="154"/>
    </row>
    <row r="14" spans="1:9" ht="50.25" customHeight="1" x14ac:dyDescent="0.2">
      <c r="A14" s="155" t="s">
        <v>282</v>
      </c>
      <c r="B14" s="155"/>
      <c r="C14" s="155"/>
      <c r="D14" s="155"/>
      <c r="E14" s="155"/>
      <c r="F14" s="155"/>
      <c r="G14" s="155"/>
      <c r="H14" s="155"/>
      <c r="I14" s="155"/>
    </row>
    <row r="15" spans="1:9" ht="15.75" x14ac:dyDescent="0.2">
      <c r="A15" s="156" t="s">
        <v>1</v>
      </c>
      <c r="B15" s="156"/>
      <c r="C15" s="156"/>
      <c r="D15" s="156"/>
      <c r="E15" s="156"/>
      <c r="F15" s="156"/>
      <c r="G15" s="156"/>
      <c r="H15" s="156"/>
      <c r="I15" s="156"/>
    </row>
    <row r="16" spans="1:9" ht="15.75" x14ac:dyDescent="0.2">
      <c r="A16" s="3" t="s">
        <v>2</v>
      </c>
      <c r="B16" s="3" t="s">
        <v>3</v>
      </c>
      <c r="C16" s="3" t="s">
        <v>4</v>
      </c>
      <c r="D16" s="3" t="s">
        <v>5</v>
      </c>
      <c r="E16" s="3" t="s">
        <v>6</v>
      </c>
      <c r="F16" s="3" t="s">
        <v>7</v>
      </c>
      <c r="G16" s="3" t="s">
        <v>8</v>
      </c>
      <c r="H16" s="3" t="s">
        <v>9</v>
      </c>
      <c r="I16" s="3" t="s">
        <v>10</v>
      </c>
    </row>
    <row r="17" spans="1:9" ht="15.75" x14ac:dyDescent="0.2">
      <c r="A17" s="3" t="s">
        <v>11</v>
      </c>
      <c r="B17" s="3" t="s">
        <v>12</v>
      </c>
      <c r="C17" s="3" t="s">
        <v>13</v>
      </c>
      <c r="D17" s="3" t="s">
        <v>14</v>
      </c>
      <c r="E17" s="3" t="s">
        <v>15</v>
      </c>
      <c r="F17" s="3" t="s">
        <v>16</v>
      </c>
      <c r="G17" s="3" t="s">
        <v>17</v>
      </c>
      <c r="H17" s="3" t="s">
        <v>18</v>
      </c>
      <c r="I17" s="3" t="s">
        <v>19</v>
      </c>
    </row>
    <row r="18" spans="1:9" ht="31.5" hidden="1" x14ac:dyDescent="0.2">
      <c r="A18" s="100" t="s">
        <v>20</v>
      </c>
      <c r="B18" s="101" t="s">
        <v>21</v>
      </c>
      <c r="C18" s="101" t="s">
        <v>0</v>
      </c>
      <c r="D18" s="101" t="s">
        <v>0</v>
      </c>
      <c r="E18" s="102" t="s">
        <v>0</v>
      </c>
      <c r="F18" s="102" t="s">
        <v>0</v>
      </c>
      <c r="G18" s="103">
        <f>G19</f>
        <v>0</v>
      </c>
      <c r="H18" s="103">
        <f t="shared" ref="H18:I18" si="0">H19</f>
        <v>0</v>
      </c>
      <c r="I18" s="103">
        <f t="shared" si="0"/>
        <v>0</v>
      </c>
    </row>
    <row r="19" spans="1:9" ht="15.75" hidden="1" x14ac:dyDescent="0.2">
      <c r="A19" s="104" t="s">
        <v>539</v>
      </c>
      <c r="B19" s="3" t="s">
        <v>21</v>
      </c>
      <c r="C19" s="3" t="s">
        <v>540</v>
      </c>
      <c r="D19" s="3" t="s">
        <v>0</v>
      </c>
      <c r="E19" s="3" t="s">
        <v>0</v>
      </c>
      <c r="F19" s="3" t="s">
        <v>0</v>
      </c>
      <c r="G19" s="105">
        <f>G20+G24</f>
        <v>0</v>
      </c>
      <c r="H19" s="105">
        <f t="shared" ref="H19:I19" si="1">H20+H24</f>
        <v>0</v>
      </c>
      <c r="I19" s="105">
        <f t="shared" si="1"/>
        <v>0</v>
      </c>
    </row>
    <row r="20" spans="1:9" ht="63" hidden="1" x14ac:dyDescent="0.2">
      <c r="A20" s="104" t="s">
        <v>541</v>
      </c>
      <c r="B20" s="3" t="s">
        <v>21</v>
      </c>
      <c r="C20" s="3" t="s">
        <v>540</v>
      </c>
      <c r="D20" s="3" t="s">
        <v>22</v>
      </c>
      <c r="E20" s="3" t="s">
        <v>0</v>
      </c>
      <c r="F20" s="3" t="s">
        <v>0</v>
      </c>
      <c r="G20" s="105">
        <f>G21</f>
        <v>0</v>
      </c>
      <c r="H20" s="105">
        <f t="shared" ref="H20:I21" si="2">H21</f>
        <v>0</v>
      </c>
      <c r="I20" s="105">
        <f t="shared" si="2"/>
        <v>0</v>
      </c>
    </row>
    <row r="21" spans="1:9" ht="31.5" hidden="1" x14ac:dyDescent="0.2">
      <c r="A21" s="106" t="s">
        <v>23</v>
      </c>
      <c r="B21" s="3" t="s">
        <v>21</v>
      </c>
      <c r="C21" s="3" t="s">
        <v>540</v>
      </c>
      <c r="D21" s="3" t="s">
        <v>22</v>
      </c>
      <c r="E21" s="3" t="s">
        <v>542</v>
      </c>
      <c r="F21" s="107" t="s">
        <v>0</v>
      </c>
      <c r="G21" s="105">
        <f>G22</f>
        <v>0</v>
      </c>
      <c r="H21" s="105">
        <f t="shared" si="2"/>
        <v>0</v>
      </c>
      <c r="I21" s="105">
        <f t="shared" si="2"/>
        <v>0</v>
      </c>
    </row>
    <row r="22" spans="1:9" ht="110.25" hidden="1" x14ac:dyDescent="0.2">
      <c r="A22" s="106" t="s">
        <v>24</v>
      </c>
      <c r="B22" s="3" t="s">
        <v>21</v>
      </c>
      <c r="C22" s="3" t="s">
        <v>540</v>
      </c>
      <c r="D22" s="3" t="s">
        <v>22</v>
      </c>
      <c r="E22" s="3" t="s">
        <v>542</v>
      </c>
      <c r="F22" s="3" t="s">
        <v>25</v>
      </c>
      <c r="G22" s="105">
        <f>G23</f>
        <v>0</v>
      </c>
      <c r="H22" s="105">
        <f t="shared" ref="H22:I22" si="3">H23</f>
        <v>0</v>
      </c>
      <c r="I22" s="105">
        <f t="shared" si="3"/>
        <v>0</v>
      </c>
    </row>
    <row r="23" spans="1:9" ht="47.25" hidden="1" x14ac:dyDescent="0.2">
      <c r="A23" s="106" t="s">
        <v>26</v>
      </c>
      <c r="B23" s="3" t="s">
        <v>21</v>
      </c>
      <c r="C23" s="3" t="s">
        <v>540</v>
      </c>
      <c r="D23" s="3" t="s">
        <v>22</v>
      </c>
      <c r="E23" s="3" t="s">
        <v>542</v>
      </c>
      <c r="F23" s="3" t="s">
        <v>27</v>
      </c>
      <c r="G23" s="105"/>
      <c r="H23" s="105"/>
      <c r="I23" s="105"/>
    </row>
    <row r="24" spans="1:9" ht="78.75" hidden="1" x14ac:dyDescent="0.2">
      <c r="A24" s="104" t="s">
        <v>28</v>
      </c>
      <c r="B24" s="3" t="s">
        <v>21</v>
      </c>
      <c r="C24" s="3" t="s">
        <v>540</v>
      </c>
      <c r="D24" s="3" t="s">
        <v>29</v>
      </c>
      <c r="E24" s="3" t="s">
        <v>0</v>
      </c>
      <c r="F24" s="3" t="s">
        <v>0</v>
      </c>
      <c r="G24" s="105">
        <f>G25+G30</f>
        <v>0</v>
      </c>
      <c r="H24" s="105">
        <f t="shared" ref="H24:I24" si="4">H25+H30</f>
        <v>0</v>
      </c>
      <c r="I24" s="105">
        <f t="shared" si="4"/>
        <v>0</v>
      </c>
    </row>
    <row r="25" spans="1:9" ht="47.25" hidden="1" x14ac:dyDescent="0.2">
      <c r="A25" s="106" t="s">
        <v>30</v>
      </c>
      <c r="B25" s="3" t="s">
        <v>21</v>
      </c>
      <c r="C25" s="3" t="s">
        <v>540</v>
      </c>
      <c r="D25" s="3" t="s">
        <v>29</v>
      </c>
      <c r="E25" s="3" t="s">
        <v>543</v>
      </c>
      <c r="F25" s="107" t="s">
        <v>0</v>
      </c>
      <c r="G25" s="105">
        <f>G26+G28</f>
        <v>0</v>
      </c>
      <c r="H25" s="105">
        <f t="shared" ref="H25:I25" si="5">H26+H28</f>
        <v>0</v>
      </c>
      <c r="I25" s="105">
        <f t="shared" si="5"/>
        <v>0</v>
      </c>
    </row>
    <row r="26" spans="1:9" ht="110.25" hidden="1" x14ac:dyDescent="0.2">
      <c r="A26" s="106" t="s">
        <v>24</v>
      </c>
      <c r="B26" s="3" t="s">
        <v>21</v>
      </c>
      <c r="C26" s="3" t="s">
        <v>540</v>
      </c>
      <c r="D26" s="3" t="s">
        <v>29</v>
      </c>
      <c r="E26" s="3" t="s">
        <v>543</v>
      </c>
      <c r="F26" s="3" t="s">
        <v>25</v>
      </c>
      <c r="G26" s="105">
        <f>G27</f>
        <v>0</v>
      </c>
      <c r="H26" s="105">
        <f t="shared" ref="H26:I26" si="6">H27</f>
        <v>0</v>
      </c>
      <c r="I26" s="105">
        <f t="shared" si="6"/>
        <v>0</v>
      </c>
    </row>
    <row r="27" spans="1:9" ht="47.25" hidden="1" x14ac:dyDescent="0.2">
      <c r="A27" s="106" t="s">
        <v>26</v>
      </c>
      <c r="B27" s="3" t="s">
        <v>21</v>
      </c>
      <c r="C27" s="3" t="s">
        <v>540</v>
      </c>
      <c r="D27" s="3" t="s">
        <v>29</v>
      </c>
      <c r="E27" s="3" t="s">
        <v>543</v>
      </c>
      <c r="F27" s="3" t="s">
        <v>27</v>
      </c>
      <c r="G27" s="105"/>
      <c r="H27" s="105"/>
      <c r="I27" s="105"/>
    </row>
    <row r="28" spans="1:9" ht="47.25" hidden="1" x14ac:dyDescent="0.2">
      <c r="A28" s="106" t="s">
        <v>31</v>
      </c>
      <c r="B28" s="3" t="s">
        <v>21</v>
      </c>
      <c r="C28" s="3" t="s">
        <v>540</v>
      </c>
      <c r="D28" s="3" t="s">
        <v>29</v>
      </c>
      <c r="E28" s="3" t="s">
        <v>543</v>
      </c>
      <c r="F28" s="3" t="s">
        <v>32</v>
      </c>
      <c r="G28" s="105">
        <f>G29</f>
        <v>0</v>
      </c>
      <c r="H28" s="105">
        <f t="shared" ref="H28:I28" si="7">H29</f>
        <v>0</v>
      </c>
      <c r="I28" s="105">
        <f t="shared" si="7"/>
        <v>0</v>
      </c>
    </row>
    <row r="29" spans="1:9" ht="47.25" hidden="1" x14ac:dyDescent="0.2">
      <c r="A29" s="106" t="s">
        <v>33</v>
      </c>
      <c r="B29" s="3" t="s">
        <v>21</v>
      </c>
      <c r="C29" s="3" t="s">
        <v>540</v>
      </c>
      <c r="D29" s="3" t="s">
        <v>29</v>
      </c>
      <c r="E29" s="3" t="s">
        <v>543</v>
      </c>
      <c r="F29" s="3" t="s">
        <v>34</v>
      </c>
      <c r="G29" s="105"/>
      <c r="H29" s="105"/>
      <c r="I29" s="105"/>
    </row>
    <row r="30" spans="1:9" ht="31.5" hidden="1" x14ac:dyDescent="0.2">
      <c r="A30" s="106" t="s">
        <v>35</v>
      </c>
      <c r="B30" s="3" t="s">
        <v>21</v>
      </c>
      <c r="C30" s="3" t="s">
        <v>540</v>
      </c>
      <c r="D30" s="3" t="s">
        <v>29</v>
      </c>
      <c r="E30" s="3" t="s">
        <v>544</v>
      </c>
      <c r="F30" s="107" t="s">
        <v>0</v>
      </c>
      <c r="G30" s="105">
        <f>G31</f>
        <v>0</v>
      </c>
      <c r="H30" s="105">
        <f t="shared" ref="H30:I31" si="8">H31</f>
        <v>0</v>
      </c>
      <c r="I30" s="105">
        <f t="shared" si="8"/>
        <v>0</v>
      </c>
    </row>
    <row r="31" spans="1:9" ht="15.75" hidden="1" x14ac:dyDescent="0.2">
      <c r="A31" s="106" t="s">
        <v>36</v>
      </c>
      <c r="B31" s="3" t="s">
        <v>21</v>
      </c>
      <c r="C31" s="3" t="s">
        <v>540</v>
      </c>
      <c r="D31" s="3" t="s">
        <v>29</v>
      </c>
      <c r="E31" s="3" t="s">
        <v>544</v>
      </c>
      <c r="F31" s="3" t="s">
        <v>37</v>
      </c>
      <c r="G31" s="105">
        <f>G32</f>
        <v>0</v>
      </c>
      <c r="H31" s="105">
        <f t="shared" si="8"/>
        <v>0</v>
      </c>
      <c r="I31" s="105">
        <f t="shared" si="8"/>
        <v>0</v>
      </c>
    </row>
    <row r="32" spans="1:9" ht="31.5" hidden="1" x14ac:dyDescent="0.2">
      <c r="A32" s="106" t="s">
        <v>38</v>
      </c>
      <c r="B32" s="3" t="s">
        <v>21</v>
      </c>
      <c r="C32" s="3" t="s">
        <v>540</v>
      </c>
      <c r="D32" s="3" t="s">
        <v>29</v>
      </c>
      <c r="E32" s="3" t="s">
        <v>544</v>
      </c>
      <c r="F32" s="3" t="s">
        <v>39</v>
      </c>
      <c r="G32" s="105"/>
      <c r="H32" s="105"/>
      <c r="I32" s="105"/>
    </row>
    <row r="33" spans="1:9" ht="31.5" x14ac:dyDescent="0.2">
      <c r="A33" s="100" t="s">
        <v>40</v>
      </c>
      <c r="B33" s="101" t="s">
        <v>41</v>
      </c>
      <c r="C33" s="101" t="s">
        <v>0</v>
      </c>
      <c r="D33" s="101" t="s">
        <v>0</v>
      </c>
      <c r="E33" s="102" t="s">
        <v>0</v>
      </c>
      <c r="F33" s="102" t="s">
        <v>0</v>
      </c>
      <c r="G33" s="103">
        <f>G34+G124</f>
        <v>22134</v>
      </c>
      <c r="H33" s="103">
        <f>H34+H124</f>
        <v>-262108562.69999999</v>
      </c>
      <c r="I33" s="103">
        <f>I34+I124</f>
        <v>-250353654</v>
      </c>
    </row>
    <row r="34" spans="1:9" ht="15.75" x14ac:dyDescent="0.2">
      <c r="A34" s="104" t="s">
        <v>545</v>
      </c>
      <c r="B34" s="3" t="s">
        <v>41</v>
      </c>
      <c r="C34" s="3" t="s">
        <v>42</v>
      </c>
      <c r="D34" s="3" t="s">
        <v>0</v>
      </c>
      <c r="E34" s="3" t="s">
        <v>0</v>
      </c>
      <c r="F34" s="3" t="s">
        <v>0</v>
      </c>
      <c r="G34" s="105">
        <f>G35+G45+G70+G81+G85</f>
        <v>22134</v>
      </c>
      <c r="H34" s="105">
        <f>H35+H45+H70+H81+H85</f>
        <v>-259640978.69999999</v>
      </c>
      <c r="I34" s="105">
        <f>I35+I45+I70+I81+I85</f>
        <v>-247886070</v>
      </c>
    </row>
    <row r="35" spans="1:9" ht="15.75" x14ac:dyDescent="0.2">
      <c r="A35" s="104" t="s">
        <v>43</v>
      </c>
      <c r="B35" s="3" t="s">
        <v>41</v>
      </c>
      <c r="C35" s="3" t="s">
        <v>42</v>
      </c>
      <c r="D35" s="3" t="s">
        <v>540</v>
      </c>
      <c r="E35" s="3" t="s">
        <v>0</v>
      </c>
      <c r="F35" s="3" t="s">
        <v>0</v>
      </c>
      <c r="G35" s="105">
        <f>G36+G39+G42</f>
        <v>0</v>
      </c>
      <c r="H35" s="105">
        <f t="shared" ref="H35:I35" si="9">H36+H39+H42</f>
        <v>-68396214</v>
      </c>
      <c r="I35" s="105">
        <f t="shared" si="9"/>
        <v>-68396214</v>
      </c>
    </row>
    <row r="36" spans="1:9" ht="362.25" x14ac:dyDescent="0.2">
      <c r="A36" s="106" t="s">
        <v>160</v>
      </c>
      <c r="B36" s="3" t="s">
        <v>41</v>
      </c>
      <c r="C36" s="3" t="s">
        <v>42</v>
      </c>
      <c r="D36" s="3" t="s">
        <v>540</v>
      </c>
      <c r="E36" s="3" t="s">
        <v>546</v>
      </c>
      <c r="F36" s="107" t="s">
        <v>0</v>
      </c>
      <c r="G36" s="105">
        <f>G37</f>
        <v>0</v>
      </c>
      <c r="H36" s="105">
        <f t="shared" ref="H36:I36" si="10">H37</f>
        <v>-68396214</v>
      </c>
      <c r="I36" s="105">
        <f t="shared" si="10"/>
        <v>-68396214</v>
      </c>
    </row>
    <row r="37" spans="1:9" ht="47.25" x14ac:dyDescent="0.2">
      <c r="A37" s="106" t="s">
        <v>44</v>
      </c>
      <c r="B37" s="3" t="s">
        <v>41</v>
      </c>
      <c r="C37" s="3" t="s">
        <v>42</v>
      </c>
      <c r="D37" s="3" t="s">
        <v>540</v>
      </c>
      <c r="E37" s="3" t="s">
        <v>546</v>
      </c>
      <c r="F37" s="3" t="s">
        <v>45</v>
      </c>
      <c r="G37" s="105">
        <f>G38</f>
        <v>0</v>
      </c>
      <c r="H37" s="105">
        <f t="shared" ref="H37:I37" si="11">H38</f>
        <v>-68396214</v>
      </c>
      <c r="I37" s="105">
        <f t="shared" si="11"/>
        <v>-68396214</v>
      </c>
    </row>
    <row r="38" spans="1:9" ht="15.75" x14ac:dyDescent="0.2">
      <c r="A38" s="106" t="s">
        <v>46</v>
      </c>
      <c r="B38" s="3" t="s">
        <v>41</v>
      </c>
      <c r="C38" s="3" t="s">
        <v>42</v>
      </c>
      <c r="D38" s="3" t="s">
        <v>540</v>
      </c>
      <c r="E38" s="3" t="s">
        <v>546</v>
      </c>
      <c r="F38" s="3" t="s">
        <v>47</v>
      </c>
      <c r="G38" s="105"/>
      <c r="H38" s="105">
        <v>-68396214</v>
      </c>
      <c r="I38" s="105">
        <v>-68396214</v>
      </c>
    </row>
    <row r="39" spans="1:9" ht="31.5" hidden="1" x14ac:dyDescent="0.2">
      <c r="A39" s="106" t="s">
        <v>48</v>
      </c>
      <c r="B39" s="3" t="s">
        <v>41</v>
      </c>
      <c r="C39" s="3" t="s">
        <v>42</v>
      </c>
      <c r="D39" s="3" t="s">
        <v>540</v>
      </c>
      <c r="E39" s="3" t="s">
        <v>547</v>
      </c>
      <c r="F39" s="107" t="s">
        <v>0</v>
      </c>
      <c r="G39" s="105">
        <f>G40</f>
        <v>0</v>
      </c>
      <c r="H39" s="105">
        <f t="shared" ref="H39:I39" si="12">H40</f>
        <v>0</v>
      </c>
      <c r="I39" s="105">
        <f t="shared" si="12"/>
        <v>0</v>
      </c>
    </row>
    <row r="40" spans="1:9" ht="47.25" hidden="1" x14ac:dyDescent="0.2">
      <c r="A40" s="106" t="s">
        <v>44</v>
      </c>
      <c r="B40" s="3" t="s">
        <v>41</v>
      </c>
      <c r="C40" s="3" t="s">
        <v>42</v>
      </c>
      <c r="D40" s="3" t="s">
        <v>540</v>
      </c>
      <c r="E40" s="3" t="s">
        <v>547</v>
      </c>
      <c r="F40" s="3" t="s">
        <v>45</v>
      </c>
      <c r="G40" s="105">
        <f>G41</f>
        <v>0</v>
      </c>
      <c r="H40" s="105">
        <f t="shared" ref="H40:I40" si="13">H41</f>
        <v>0</v>
      </c>
      <c r="I40" s="105">
        <f t="shared" si="13"/>
        <v>0</v>
      </c>
    </row>
    <row r="41" spans="1:9" ht="15.75" hidden="1" x14ac:dyDescent="0.2">
      <c r="A41" s="106" t="s">
        <v>46</v>
      </c>
      <c r="B41" s="3" t="s">
        <v>41</v>
      </c>
      <c r="C41" s="3" t="s">
        <v>42</v>
      </c>
      <c r="D41" s="3" t="s">
        <v>540</v>
      </c>
      <c r="E41" s="3" t="s">
        <v>547</v>
      </c>
      <c r="F41" s="3" t="s">
        <v>47</v>
      </c>
      <c r="G41" s="105"/>
      <c r="H41" s="105"/>
      <c r="I41" s="105"/>
    </row>
    <row r="42" spans="1:9" ht="47.25" hidden="1" x14ac:dyDescent="0.2">
      <c r="A42" s="106" t="s">
        <v>154</v>
      </c>
      <c r="B42" s="3" t="s">
        <v>41</v>
      </c>
      <c r="C42" s="3" t="s">
        <v>42</v>
      </c>
      <c r="D42" s="3" t="s">
        <v>540</v>
      </c>
      <c r="E42" s="3" t="s">
        <v>548</v>
      </c>
      <c r="F42" s="107" t="s">
        <v>0</v>
      </c>
      <c r="G42" s="105">
        <f>G43</f>
        <v>0</v>
      </c>
      <c r="H42" s="105">
        <f t="shared" ref="H42:I42" si="14">H43</f>
        <v>0</v>
      </c>
      <c r="I42" s="105">
        <f t="shared" si="14"/>
        <v>0</v>
      </c>
    </row>
    <row r="43" spans="1:9" ht="47.25" hidden="1" x14ac:dyDescent="0.2">
      <c r="A43" s="106" t="s">
        <v>44</v>
      </c>
      <c r="B43" s="3" t="s">
        <v>41</v>
      </c>
      <c r="C43" s="3" t="s">
        <v>42</v>
      </c>
      <c r="D43" s="3" t="s">
        <v>540</v>
      </c>
      <c r="E43" s="3" t="s">
        <v>548</v>
      </c>
      <c r="F43" s="3" t="s">
        <v>45</v>
      </c>
      <c r="G43" s="105">
        <f>G44</f>
        <v>0</v>
      </c>
      <c r="H43" s="105">
        <f t="shared" ref="H43:I43" si="15">H44</f>
        <v>0</v>
      </c>
      <c r="I43" s="105">
        <f t="shared" si="15"/>
        <v>0</v>
      </c>
    </row>
    <row r="44" spans="1:9" ht="15.75" hidden="1" x14ac:dyDescent="0.2">
      <c r="A44" s="106" t="s">
        <v>46</v>
      </c>
      <c r="B44" s="3" t="s">
        <v>41</v>
      </c>
      <c r="C44" s="3" t="s">
        <v>42</v>
      </c>
      <c r="D44" s="3" t="s">
        <v>540</v>
      </c>
      <c r="E44" s="3" t="s">
        <v>548</v>
      </c>
      <c r="F44" s="3" t="s">
        <v>47</v>
      </c>
      <c r="G44" s="105"/>
      <c r="H44" s="105"/>
      <c r="I44" s="105"/>
    </row>
    <row r="45" spans="1:9" ht="15.75" x14ac:dyDescent="0.2">
      <c r="A45" s="104" t="s">
        <v>50</v>
      </c>
      <c r="B45" s="3" t="s">
        <v>41</v>
      </c>
      <c r="C45" s="3" t="s">
        <v>42</v>
      </c>
      <c r="D45" s="3" t="s">
        <v>22</v>
      </c>
      <c r="E45" s="3" t="s">
        <v>0</v>
      </c>
      <c r="F45" s="3" t="s">
        <v>0</v>
      </c>
      <c r="G45" s="105">
        <f>G46+G52+G58+G61+G64+G67+G55+G49</f>
        <v>0</v>
      </c>
      <c r="H45" s="105">
        <f t="shared" ref="H45:I45" si="16">H46+H52+H58+H61+H64+H67+H55+H49</f>
        <v>-182090204.69999999</v>
      </c>
      <c r="I45" s="105">
        <f t="shared" si="16"/>
        <v>-170335296</v>
      </c>
    </row>
    <row r="46" spans="1:9" ht="141.75" x14ac:dyDescent="0.2">
      <c r="A46" s="106" t="s">
        <v>159</v>
      </c>
      <c r="B46" s="3" t="s">
        <v>41</v>
      </c>
      <c r="C46" s="3" t="s">
        <v>42</v>
      </c>
      <c r="D46" s="3" t="s">
        <v>22</v>
      </c>
      <c r="E46" s="3" t="s">
        <v>549</v>
      </c>
      <c r="F46" s="107" t="s">
        <v>0</v>
      </c>
      <c r="G46" s="105">
        <f>G47</f>
        <v>0</v>
      </c>
      <c r="H46" s="105">
        <f t="shared" ref="H46:I47" si="17">H47</f>
        <v>-139487822</v>
      </c>
      <c r="I46" s="105">
        <f t="shared" si="17"/>
        <v>-139487822</v>
      </c>
    </row>
    <row r="47" spans="1:9" ht="47.25" x14ac:dyDescent="0.2">
      <c r="A47" s="106" t="s">
        <v>44</v>
      </c>
      <c r="B47" s="3" t="s">
        <v>41</v>
      </c>
      <c r="C47" s="3" t="s">
        <v>42</v>
      </c>
      <c r="D47" s="3" t="s">
        <v>22</v>
      </c>
      <c r="E47" s="3" t="s">
        <v>549</v>
      </c>
      <c r="F47" s="3" t="s">
        <v>45</v>
      </c>
      <c r="G47" s="105">
        <f>G48</f>
        <v>0</v>
      </c>
      <c r="H47" s="105">
        <f t="shared" si="17"/>
        <v>-139487822</v>
      </c>
      <c r="I47" s="105">
        <f t="shared" si="17"/>
        <v>-139487822</v>
      </c>
    </row>
    <row r="48" spans="1:9" ht="15.75" x14ac:dyDescent="0.2">
      <c r="A48" s="106" t="s">
        <v>46</v>
      </c>
      <c r="B48" s="3" t="s">
        <v>41</v>
      </c>
      <c r="C48" s="3" t="s">
        <v>42</v>
      </c>
      <c r="D48" s="3" t="s">
        <v>22</v>
      </c>
      <c r="E48" s="3" t="s">
        <v>549</v>
      </c>
      <c r="F48" s="3" t="s">
        <v>47</v>
      </c>
      <c r="G48" s="105"/>
      <c r="H48" s="105">
        <v>-139487822</v>
      </c>
      <c r="I48" s="105">
        <v>-139487822</v>
      </c>
    </row>
    <row r="49" spans="1:9" ht="94.5" x14ac:dyDescent="0.2">
      <c r="A49" s="33" t="s">
        <v>879</v>
      </c>
      <c r="B49" s="3" t="s">
        <v>41</v>
      </c>
      <c r="C49" s="3" t="s">
        <v>42</v>
      </c>
      <c r="D49" s="3" t="s">
        <v>22</v>
      </c>
      <c r="E49" s="110" t="s">
        <v>880</v>
      </c>
      <c r="F49" s="3"/>
      <c r="G49" s="105">
        <f>G50</f>
        <v>0</v>
      </c>
      <c r="H49" s="105">
        <f t="shared" ref="H49:I50" si="18">H50</f>
        <v>-19920600</v>
      </c>
      <c r="I49" s="105">
        <f t="shared" si="18"/>
        <v>-19920600</v>
      </c>
    </row>
    <row r="50" spans="1:9" ht="47.25" x14ac:dyDescent="0.2">
      <c r="A50" s="106" t="s">
        <v>44</v>
      </c>
      <c r="B50" s="3" t="s">
        <v>41</v>
      </c>
      <c r="C50" s="3" t="s">
        <v>42</v>
      </c>
      <c r="D50" s="3" t="s">
        <v>22</v>
      </c>
      <c r="E50" s="110" t="s">
        <v>880</v>
      </c>
      <c r="F50" s="3">
        <v>600</v>
      </c>
      <c r="G50" s="105">
        <f>G51</f>
        <v>0</v>
      </c>
      <c r="H50" s="105">
        <f t="shared" si="18"/>
        <v>-19920600</v>
      </c>
      <c r="I50" s="105">
        <f t="shared" si="18"/>
        <v>-19920600</v>
      </c>
    </row>
    <row r="51" spans="1:9" ht="15.75" x14ac:dyDescent="0.2">
      <c r="A51" s="106" t="s">
        <v>46</v>
      </c>
      <c r="B51" s="3" t="s">
        <v>41</v>
      </c>
      <c r="C51" s="3" t="s">
        <v>42</v>
      </c>
      <c r="D51" s="3" t="s">
        <v>22</v>
      </c>
      <c r="E51" s="110" t="s">
        <v>880</v>
      </c>
      <c r="F51" s="3">
        <v>610</v>
      </c>
      <c r="G51" s="105"/>
      <c r="H51" s="105">
        <v>-19920600</v>
      </c>
      <c r="I51" s="105">
        <v>-19920600</v>
      </c>
    </row>
    <row r="52" spans="1:9" ht="15.75" hidden="1" x14ac:dyDescent="0.2">
      <c r="A52" s="106" t="s">
        <v>51</v>
      </c>
      <c r="B52" s="3" t="s">
        <v>41</v>
      </c>
      <c r="C52" s="3" t="s">
        <v>42</v>
      </c>
      <c r="D52" s="3" t="s">
        <v>22</v>
      </c>
      <c r="E52" s="3" t="s">
        <v>550</v>
      </c>
      <c r="F52" s="107" t="s">
        <v>0</v>
      </c>
      <c r="G52" s="105">
        <f>G53</f>
        <v>0</v>
      </c>
      <c r="H52" s="105">
        <f t="shared" ref="H52:I52" si="19">H53</f>
        <v>0</v>
      </c>
      <c r="I52" s="105">
        <f t="shared" si="19"/>
        <v>0</v>
      </c>
    </row>
    <row r="53" spans="1:9" ht="47.25" hidden="1" x14ac:dyDescent="0.2">
      <c r="A53" s="106" t="s">
        <v>44</v>
      </c>
      <c r="B53" s="3" t="s">
        <v>41</v>
      </c>
      <c r="C53" s="3" t="s">
        <v>42</v>
      </c>
      <c r="D53" s="3" t="s">
        <v>22</v>
      </c>
      <c r="E53" s="3" t="s">
        <v>550</v>
      </c>
      <c r="F53" s="3" t="s">
        <v>45</v>
      </c>
      <c r="G53" s="105">
        <f>G54</f>
        <v>0</v>
      </c>
      <c r="H53" s="105">
        <f t="shared" ref="H53:I53" si="20">H54</f>
        <v>0</v>
      </c>
      <c r="I53" s="105">
        <f t="shared" si="20"/>
        <v>0</v>
      </c>
    </row>
    <row r="54" spans="1:9" ht="15.75" hidden="1" x14ac:dyDescent="0.2">
      <c r="A54" s="106" t="s">
        <v>46</v>
      </c>
      <c r="B54" s="3" t="s">
        <v>41</v>
      </c>
      <c r="C54" s="3" t="s">
        <v>42</v>
      </c>
      <c r="D54" s="3" t="s">
        <v>22</v>
      </c>
      <c r="E54" s="3" t="s">
        <v>550</v>
      </c>
      <c r="F54" s="3" t="s">
        <v>47</v>
      </c>
      <c r="G54" s="105"/>
      <c r="H54" s="105"/>
      <c r="I54" s="105"/>
    </row>
    <row r="55" spans="1:9" ht="78.75" hidden="1" x14ac:dyDescent="0.2">
      <c r="A55" s="106" t="s">
        <v>872</v>
      </c>
      <c r="B55" s="3" t="s">
        <v>41</v>
      </c>
      <c r="C55" s="3" t="s">
        <v>42</v>
      </c>
      <c r="D55" s="3" t="s">
        <v>22</v>
      </c>
      <c r="E55" s="3" t="s">
        <v>873</v>
      </c>
      <c r="F55" s="3"/>
      <c r="G55" s="105">
        <f>G56</f>
        <v>0</v>
      </c>
      <c r="H55" s="105"/>
      <c r="I55" s="105"/>
    </row>
    <row r="56" spans="1:9" ht="47.25" hidden="1" x14ac:dyDescent="0.2">
      <c r="A56" s="106" t="s">
        <v>44</v>
      </c>
      <c r="B56" s="3" t="s">
        <v>41</v>
      </c>
      <c r="C56" s="3" t="s">
        <v>42</v>
      </c>
      <c r="D56" s="3" t="s">
        <v>22</v>
      </c>
      <c r="E56" s="3" t="s">
        <v>873</v>
      </c>
      <c r="F56" s="3">
        <v>600</v>
      </c>
      <c r="G56" s="105">
        <f>G57</f>
        <v>0</v>
      </c>
      <c r="H56" s="105"/>
      <c r="I56" s="105"/>
    </row>
    <row r="57" spans="1:9" ht="15.75" hidden="1" x14ac:dyDescent="0.2">
      <c r="A57" s="106" t="s">
        <v>46</v>
      </c>
      <c r="B57" s="3" t="s">
        <v>41</v>
      </c>
      <c r="C57" s="3" t="s">
        <v>42</v>
      </c>
      <c r="D57" s="3" t="s">
        <v>22</v>
      </c>
      <c r="E57" s="3" t="s">
        <v>873</v>
      </c>
      <c r="F57" s="3">
        <v>610</v>
      </c>
      <c r="G57" s="105"/>
      <c r="H57" s="105"/>
      <c r="I57" s="105"/>
    </row>
    <row r="58" spans="1:9" ht="47.25" x14ac:dyDescent="0.2">
      <c r="A58" s="106" t="s">
        <v>155</v>
      </c>
      <c r="B58" s="3" t="s">
        <v>41</v>
      </c>
      <c r="C58" s="3" t="s">
        <v>42</v>
      </c>
      <c r="D58" s="3" t="s">
        <v>22</v>
      </c>
      <c r="E58" s="3" t="s">
        <v>551</v>
      </c>
      <c r="F58" s="107" t="s">
        <v>0</v>
      </c>
      <c r="G58" s="105">
        <f>G59</f>
        <v>0</v>
      </c>
      <c r="H58" s="105">
        <f t="shared" ref="H58:I58" si="21">H59</f>
        <v>-12891001.699999999</v>
      </c>
      <c r="I58" s="105">
        <f t="shared" si="21"/>
        <v>0</v>
      </c>
    </row>
    <row r="59" spans="1:9" ht="47.25" x14ac:dyDescent="0.2">
      <c r="A59" s="106" t="s">
        <v>44</v>
      </c>
      <c r="B59" s="3" t="s">
        <v>41</v>
      </c>
      <c r="C59" s="3" t="s">
        <v>42</v>
      </c>
      <c r="D59" s="3" t="s">
        <v>22</v>
      </c>
      <c r="E59" s="3" t="s">
        <v>551</v>
      </c>
      <c r="F59" s="3" t="s">
        <v>45</v>
      </c>
      <c r="G59" s="105">
        <f>G60</f>
        <v>0</v>
      </c>
      <c r="H59" s="105">
        <f t="shared" ref="H59:I59" si="22">H60</f>
        <v>-12891001.699999999</v>
      </c>
      <c r="I59" s="105">
        <f t="shared" si="22"/>
        <v>0</v>
      </c>
    </row>
    <row r="60" spans="1:9" ht="15.75" x14ac:dyDescent="0.2">
      <c r="A60" s="106" t="s">
        <v>46</v>
      </c>
      <c r="B60" s="3" t="s">
        <v>41</v>
      </c>
      <c r="C60" s="3" t="s">
        <v>42</v>
      </c>
      <c r="D60" s="3" t="s">
        <v>22</v>
      </c>
      <c r="E60" s="3" t="s">
        <v>551</v>
      </c>
      <c r="F60" s="3" t="s">
        <v>47</v>
      </c>
      <c r="G60" s="105"/>
      <c r="H60" s="105">
        <v>-12891001.699999999</v>
      </c>
      <c r="I60" s="105">
        <v>0</v>
      </c>
    </row>
    <row r="61" spans="1:9" ht="47.25" x14ac:dyDescent="0.2">
      <c r="A61" s="106" t="s">
        <v>154</v>
      </c>
      <c r="B61" s="3" t="s">
        <v>41</v>
      </c>
      <c r="C61" s="3" t="s">
        <v>42</v>
      </c>
      <c r="D61" s="3" t="s">
        <v>22</v>
      </c>
      <c r="E61" s="3" t="s">
        <v>548</v>
      </c>
      <c r="F61" s="107" t="s">
        <v>0</v>
      </c>
      <c r="G61" s="105">
        <f>G62</f>
        <v>0</v>
      </c>
      <c r="H61" s="105">
        <f t="shared" ref="H61:I61" si="23">H62</f>
        <v>-5278781</v>
      </c>
      <c r="I61" s="105">
        <f t="shared" si="23"/>
        <v>-5914874</v>
      </c>
    </row>
    <row r="62" spans="1:9" ht="47.25" x14ac:dyDescent="0.2">
      <c r="A62" s="106" t="s">
        <v>44</v>
      </c>
      <c r="B62" s="3" t="s">
        <v>41</v>
      </c>
      <c r="C62" s="3" t="s">
        <v>42</v>
      </c>
      <c r="D62" s="3" t="s">
        <v>22</v>
      </c>
      <c r="E62" s="3" t="s">
        <v>548</v>
      </c>
      <c r="F62" s="3" t="s">
        <v>45</v>
      </c>
      <c r="G62" s="105">
        <f>G63</f>
        <v>0</v>
      </c>
      <c r="H62" s="105">
        <f t="shared" ref="H62:I62" si="24">H63</f>
        <v>-5278781</v>
      </c>
      <c r="I62" s="105">
        <f t="shared" si="24"/>
        <v>-5914874</v>
      </c>
    </row>
    <row r="63" spans="1:9" ht="15.75" x14ac:dyDescent="0.2">
      <c r="A63" s="106" t="s">
        <v>46</v>
      </c>
      <c r="B63" s="3" t="s">
        <v>41</v>
      </c>
      <c r="C63" s="3" t="s">
        <v>42</v>
      </c>
      <c r="D63" s="3" t="s">
        <v>22</v>
      </c>
      <c r="E63" s="3" t="s">
        <v>548</v>
      </c>
      <c r="F63" s="3" t="s">
        <v>47</v>
      </c>
      <c r="G63" s="105"/>
      <c r="H63" s="105">
        <v>-5278781</v>
      </c>
      <c r="I63" s="105">
        <v>-5914874</v>
      </c>
    </row>
    <row r="64" spans="1:9" ht="62.45" customHeight="1" x14ac:dyDescent="0.2">
      <c r="A64" s="106" t="s">
        <v>768</v>
      </c>
      <c r="B64" s="3" t="s">
        <v>41</v>
      </c>
      <c r="C64" s="3" t="s">
        <v>42</v>
      </c>
      <c r="D64" s="3" t="s">
        <v>22</v>
      </c>
      <c r="E64" s="110" t="s">
        <v>787</v>
      </c>
      <c r="F64" s="3"/>
      <c r="G64" s="105">
        <f t="shared" ref="G64:I65" si="25">G65</f>
        <v>0</v>
      </c>
      <c r="H64" s="105">
        <f t="shared" si="25"/>
        <v>-1512000</v>
      </c>
      <c r="I64" s="105">
        <f t="shared" si="25"/>
        <v>-1512000</v>
      </c>
    </row>
    <row r="65" spans="1:9" ht="47.25" x14ac:dyDescent="0.2">
      <c r="A65" s="106" t="s">
        <v>44</v>
      </c>
      <c r="B65" s="3" t="s">
        <v>41</v>
      </c>
      <c r="C65" s="3" t="s">
        <v>42</v>
      </c>
      <c r="D65" s="3" t="s">
        <v>22</v>
      </c>
      <c r="E65" s="110" t="s">
        <v>787</v>
      </c>
      <c r="F65" s="3" t="s">
        <v>45</v>
      </c>
      <c r="G65" s="105">
        <f t="shared" si="25"/>
        <v>0</v>
      </c>
      <c r="H65" s="105">
        <f t="shared" si="25"/>
        <v>-1512000</v>
      </c>
      <c r="I65" s="105">
        <f t="shared" si="25"/>
        <v>-1512000</v>
      </c>
    </row>
    <row r="66" spans="1:9" ht="15.75" x14ac:dyDescent="0.2">
      <c r="A66" s="106" t="s">
        <v>46</v>
      </c>
      <c r="B66" s="3" t="s">
        <v>41</v>
      </c>
      <c r="C66" s="3" t="s">
        <v>42</v>
      </c>
      <c r="D66" s="3" t="s">
        <v>22</v>
      </c>
      <c r="E66" s="110" t="s">
        <v>787</v>
      </c>
      <c r="F66" s="3" t="s">
        <v>47</v>
      </c>
      <c r="G66" s="105"/>
      <c r="H66" s="105">
        <v>-1512000</v>
      </c>
      <c r="I66" s="105">
        <v>-1512000</v>
      </c>
    </row>
    <row r="67" spans="1:9" ht="55.9" customHeight="1" x14ac:dyDescent="0.2">
      <c r="A67" s="106" t="s">
        <v>769</v>
      </c>
      <c r="B67" s="3" t="s">
        <v>41</v>
      </c>
      <c r="C67" s="3" t="s">
        <v>42</v>
      </c>
      <c r="D67" s="3" t="s">
        <v>22</v>
      </c>
      <c r="E67" s="110" t="s">
        <v>788</v>
      </c>
      <c r="F67" s="3"/>
      <c r="G67" s="105">
        <f t="shared" ref="G67:I68" si="26">G68</f>
        <v>0</v>
      </c>
      <c r="H67" s="105">
        <f t="shared" si="26"/>
        <v>-3000000</v>
      </c>
      <c r="I67" s="105">
        <f t="shared" si="26"/>
        <v>-3500000</v>
      </c>
    </row>
    <row r="68" spans="1:9" ht="47.25" x14ac:dyDescent="0.2">
      <c r="A68" s="106" t="s">
        <v>44</v>
      </c>
      <c r="B68" s="3" t="s">
        <v>41</v>
      </c>
      <c r="C68" s="3" t="s">
        <v>42</v>
      </c>
      <c r="D68" s="3" t="s">
        <v>22</v>
      </c>
      <c r="E68" s="110" t="s">
        <v>788</v>
      </c>
      <c r="F68" s="3" t="s">
        <v>45</v>
      </c>
      <c r="G68" s="105">
        <f t="shared" si="26"/>
        <v>0</v>
      </c>
      <c r="H68" s="105">
        <f t="shared" si="26"/>
        <v>-3000000</v>
      </c>
      <c r="I68" s="105">
        <f t="shared" si="26"/>
        <v>-3500000</v>
      </c>
    </row>
    <row r="69" spans="1:9" ht="15.75" x14ac:dyDescent="0.2">
      <c r="A69" s="106" t="s">
        <v>46</v>
      </c>
      <c r="B69" s="3" t="s">
        <v>41</v>
      </c>
      <c r="C69" s="3" t="s">
        <v>42</v>
      </c>
      <c r="D69" s="3" t="s">
        <v>22</v>
      </c>
      <c r="E69" s="110" t="s">
        <v>788</v>
      </c>
      <c r="F69" s="3" t="s">
        <v>47</v>
      </c>
      <c r="G69" s="105"/>
      <c r="H69" s="105">
        <v>-3000000</v>
      </c>
      <c r="I69" s="105">
        <v>-3500000</v>
      </c>
    </row>
    <row r="70" spans="1:9" ht="15.75" hidden="1" x14ac:dyDescent="0.2">
      <c r="A70" s="104" t="s">
        <v>52</v>
      </c>
      <c r="B70" s="3" t="s">
        <v>41</v>
      </c>
      <c r="C70" s="3" t="s">
        <v>42</v>
      </c>
      <c r="D70" s="3" t="s">
        <v>29</v>
      </c>
      <c r="E70" s="3" t="s">
        <v>0</v>
      </c>
      <c r="F70" s="3" t="s">
        <v>0</v>
      </c>
      <c r="G70" s="105">
        <f>G71+G74</f>
        <v>0</v>
      </c>
      <c r="H70" s="105">
        <f t="shared" ref="H70:I70" si="27">H71</f>
        <v>0</v>
      </c>
      <c r="I70" s="105">
        <f t="shared" si="27"/>
        <v>0</v>
      </c>
    </row>
    <row r="71" spans="1:9" ht="31.5" hidden="1" x14ac:dyDescent="0.2">
      <c r="A71" s="106" t="s">
        <v>49</v>
      </c>
      <c r="B71" s="3" t="s">
        <v>41</v>
      </c>
      <c r="C71" s="3" t="s">
        <v>42</v>
      </c>
      <c r="D71" s="3" t="s">
        <v>29</v>
      </c>
      <c r="E71" s="3" t="s">
        <v>552</v>
      </c>
      <c r="F71" s="107" t="s">
        <v>0</v>
      </c>
      <c r="G71" s="105">
        <f>G72</f>
        <v>0</v>
      </c>
      <c r="H71" s="105">
        <f t="shared" ref="H71:I71" si="28">H72</f>
        <v>0</v>
      </c>
      <c r="I71" s="105">
        <f t="shared" si="28"/>
        <v>0</v>
      </c>
    </row>
    <row r="72" spans="1:9" ht="47.25" hidden="1" x14ac:dyDescent="0.2">
      <c r="A72" s="106" t="s">
        <v>44</v>
      </c>
      <c r="B72" s="3" t="s">
        <v>41</v>
      </c>
      <c r="C72" s="3" t="s">
        <v>42</v>
      </c>
      <c r="D72" s="3" t="s">
        <v>29</v>
      </c>
      <c r="E72" s="3" t="s">
        <v>552</v>
      </c>
      <c r="F72" s="3" t="s">
        <v>45</v>
      </c>
      <c r="G72" s="105">
        <f>G73</f>
        <v>0</v>
      </c>
      <c r="H72" s="105">
        <f t="shared" ref="H72:I72" si="29">H73</f>
        <v>0</v>
      </c>
      <c r="I72" s="105">
        <f t="shared" si="29"/>
        <v>0</v>
      </c>
    </row>
    <row r="73" spans="1:9" ht="15.75" hidden="1" x14ac:dyDescent="0.2">
      <c r="A73" s="106" t="s">
        <v>46</v>
      </c>
      <c r="B73" s="3" t="s">
        <v>41</v>
      </c>
      <c r="C73" s="3" t="s">
        <v>42</v>
      </c>
      <c r="D73" s="3" t="s">
        <v>29</v>
      </c>
      <c r="E73" s="3" t="s">
        <v>552</v>
      </c>
      <c r="F73" s="3" t="s">
        <v>47</v>
      </c>
      <c r="G73" s="105"/>
      <c r="H73" s="105"/>
      <c r="I73" s="105"/>
    </row>
    <row r="74" spans="1:9" ht="57.75" hidden="1" customHeight="1" x14ac:dyDescent="0.2">
      <c r="A74" s="106" t="s">
        <v>892</v>
      </c>
      <c r="B74" s="3" t="s">
        <v>41</v>
      </c>
      <c r="C74" s="3" t="s">
        <v>42</v>
      </c>
      <c r="D74" s="3" t="s">
        <v>29</v>
      </c>
      <c r="E74" s="3" t="s">
        <v>894</v>
      </c>
      <c r="F74" s="3"/>
      <c r="G74" s="105">
        <f>G75+G79</f>
        <v>0</v>
      </c>
      <c r="H74" s="105"/>
      <c r="I74" s="105"/>
    </row>
    <row r="75" spans="1:9" ht="47.25" hidden="1" x14ac:dyDescent="0.2">
      <c r="A75" s="106" t="s">
        <v>44</v>
      </c>
      <c r="B75" s="3" t="s">
        <v>41</v>
      </c>
      <c r="C75" s="3" t="s">
        <v>42</v>
      </c>
      <c r="D75" s="3" t="s">
        <v>29</v>
      </c>
      <c r="E75" s="3" t="s">
        <v>894</v>
      </c>
      <c r="F75" s="3">
        <v>600</v>
      </c>
      <c r="G75" s="105">
        <f>G76+G77+G78</f>
        <v>0</v>
      </c>
      <c r="H75" s="105"/>
      <c r="I75" s="105"/>
    </row>
    <row r="76" spans="1:9" ht="15.75" hidden="1" x14ac:dyDescent="0.2">
      <c r="A76" s="106" t="s">
        <v>46</v>
      </c>
      <c r="B76" s="3" t="s">
        <v>41</v>
      </c>
      <c r="C76" s="3" t="s">
        <v>42</v>
      </c>
      <c r="D76" s="3" t="s">
        <v>29</v>
      </c>
      <c r="E76" s="3" t="s">
        <v>894</v>
      </c>
      <c r="F76" s="3">
        <v>610</v>
      </c>
      <c r="G76" s="105"/>
      <c r="H76" s="105"/>
      <c r="I76" s="105"/>
    </row>
    <row r="77" spans="1:9" ht="15.75" hidden="1" x14ac:dyDescent="0.2">
      <c r="A77" s="106" t="s">
        <v>142</v>
      </c>
      <c r="B77" s="3" t="s">
        <v>41</v>
      </c>
      <c r="C77" s="3" t="s">
        <v>42</v>
      </c>
      <c r="D77" s="3" t="s">
        <v>29</v>
      </c>
      <c r="E77" s="3" t="s">
        <v>894</v>
      </c>
      <c r="F77" s="3">
        <v>620</v>
      </c>
      <c r="G77" s="105"/>
      <c r="H77" s="105"/>
      <c r="I77" s="105"/>
    </row>
    <row r="78" spans="1:9" ht="82.5" hidden="1" customHeight="1" x14ac:dyDescent="0.2">
      <c r="A78" s="106" t="s">
        <v>893</v>
      </c>
      <c r="B78" s="3" t="s">
        <v>41</v>
      </c>
      <c r="C78" s="3" t="s">
        <v>42</v>
      </c>
      <c r="D78" s="3" t="s">
        <v>29</v>
      </c>
      <c r="E78" s="3" t="s">
        <v>894</v>
      </c>
      <c r="F78" s="3">
        <v>630</v>
      </c>
      <c r="G78" s="105"/>
      <c r="H78" s="105"/>
      <c r="I78" s="105"/>
    </row>
    <row r="79" spans="1:9" ht="15.75" hidden="1" x14ac:dyDescent="0.2">
      <c r="A79" s="106" t="s">
        <v>36</v>
      </c>
      <c r="B79" s="3" t="s">
        <v>41</v>
      </c>
      <c r="C79" s="3" t="s">
        <v>42</v>
      </c>
      <c r="D79" s="3" t="s">
        <v>29</v>
      </c>
      <c r="E79" s="3" t="s">
        <v>894</v>
      </c>
      <c r="F79" s="3">
        <v>800</v>
      </c>
      <c r="G79" s="105"/>
      <c r="H79" s="105"/>
      <c r="I79" s="105"/>
    </row>
    <row r="80" spans="1:9" ht="86.25" hidden="1" customHeight="1" x14ac:dyDescent="0.2">
      <c r="A80" s="106" t="s">
        <v>105</v>
      </c>
      <c r="B80" s="3" t="s">
        <v>41</v>
      </c>
      <c r="C80" s="3" t="s">
        <v>42</v>
      </c>
      <c r="D80" s="3" t="s">
        <v>29</v>
      </c>
      <c r="E80" s="3" t="s">
        <v>894</v>
      </c>
      <c r="F80" s="3">
        <v>810</v>
      </c>
      <c r="G80" s="105"/>
      <c r="H80" s="105"/>
      <c r="I80" s="105"/>
    </row>
    <row r="81" spans="1:9" ht="15.75" x14ac:dyDescent="0.2">
      <c r="A81" s="104" t="s">
        <v>553</v>
      </c>
      <c r="B81" s="3" t="s">
        <v>41</v>
      </c>
      <c r="C81" s="3" t="s">
        <v>42</v>
      </c>
      <c r="D81" s="3" t="s">
        <v>42</v>
      </c>
      <c r="E81" s="3" t="s">
        <v>0</v>
      </c>
      <c r="F81" s="3" t="s">
        <v>0</v>
      </c>
      <c r="G81" s="105">
        <f>G82</f>
        <v>0</v>
      </c>
      <c r="H81" s="105">
        <f t="shared" ref="H81:I83" si="30">H82</f>
        <v>-524160</v>
      </c>
      <c r="I81" s="105">
        <f t="shared" si="30"/>
        <v>-524160</v>
      </c>
    </row>
    <row r="82" spans="1:9" ht="31.5" x14ac:dyDescent="0.2">
      <c r="A82" s="106" t="s">
        <v>53</v>
      </c>
      <c r="B82" s="3" t="s">
        <v>41</v>
      </c>
      <c r="C82" s="3" t="s">
        <v>42</v>
      </c>
      <c r="D82" s="3" t="s">
        <v>42</v>
      </c>
      <c r="E82" s="3" t="s">
        <v>554</v>
      </c>
      <c r="F82" s="107" t="s">
        <v>0</v>
      </c>
      <c r="G82" s="105">
        <f>G83</f>
        <v>0</v>
      </c>
      <c r="H82" s="105">
        <f t="shared" si="30"/>
        <v>-524160</v>
      </c>
      <c r="I82" s="105">
        <f t="shared" si="30"/>
        <v>-524160</v>
      </c>
    </row>
    <row r="83" spans="1:9" ht="47.25" x14ac:dyDescent="0.2">
      <c r="A83" s="106" t="s">
        <v>44</v>
      </c>
      <c r="B83" s="3" t="s">
        <v>41</v>
      </c>
      <c r="C83" s="3" t="s">
        <v>42</v>
      </c>
      <c r="D83" s="3" t="s">
        <v>42</v>
      </c>
      <c r="E83" s="3" t="s">
        <v>554</v>
      </c>
      <c r="F83" s="3" t="s">
        <v>45</v>
      </c>
      <c r="G83" s="105">
        <f>G84</f>
        <v>0</v>
      </c>
      <c r="H83" s="105">
        <f t="shared" si="30"/>
        <v>-524160</v>
      </c>
      <c r="I83" s="105">
        <f t="shared" si="30"/>
        <v>-524160</v>
      </c>
    </row>
    <row r="84" spans="1:9" ht="15.75" x14ac:dyDescent="0.2">
      <c r="A84" s="106" t="s">
        <v>46</v>
      </c>
      <c r="B84" s="3" t="s">
        <v>41</v>
      </c>
      <c r="C84" s="3" t="s">
        <v>42</v>
      </c>
      <c r="D84" s="3" t="s">
        <v>42</v>
      </c>
      <c r="E84" s="3" t="s">
        <v>554</v>
      </c>
      <c r="F84" s="3" t="s">
        <v>47</v>
      </c>
      <c r="G84" s="105"/>
      <c r="H84" s="105">
        <v>-524160</v>
      </c>
      <c r="I84" s="105">
        <v>-524160</v>
      </c>
    </row>
    <row r="85" spans="1:9" ht="15.75" x14ac:dyDescent="0.2">
      <c r="A85" s="104" t="s">
        <v>555</v>
      </c>
      <c r="B85" s="3" t="s">
        <v>41</v>
      </c>
      <c r="C85" s="3" t="s">
        <v>42</v>
      </c>
      <c r="D85" s="3" t="s">
        <v>556</v>
      </c>
      <c r="E85" s="3" t="s">
        <v>0</v>
      </c>
      <c r="F85" s="3" t="s">
        <v>0</v>
      </c>
      <c r="G85" s="105">
        <f>G86+G89+G95+G98+G106+G109+G112+G115+G118+G121+G92</f>
        <v>22134</v>
      </c>
      <c r="H85" s="105">
        <f>H86+H89+H95+H98+H106+H109+H112+H115+H118+H121</f>
        <v>-8630400</v>
      </c>
      <c r="I85" s="105">
        <f>I86+I89+I95+I98+I106+I109+I112+I115+I118+I121</f>
        <v>-8630400</v>
      </c>
    </row>
    <row r="86" spans="1:9" ht="157.5" x14ac:dyDescent="0.2">
      <c r="A86" s="106" t="s">
        <v>161</v>
      </c>
      <c r="B86" s="3" t="s">
        <v>41</v>
      </c>
      <c r="C86" s="3" t="s">
        <v>42</v>
      </c>
      <c r="D86" s="3" t="s">
        <v>556</v>
      </c>
      <c r="E86" s="3" t="s">
        <v>557</v>
      </c>
      <c r="F86" s="107" t="s">
        <v>0</v>
      </c>
      <c r="G86" s="105">
        <f>G87</f>
        <v>0</v>
      </c>
      <c r="H86" s="105">
        <f t="shared" ref="H86:I86" si="31">H87</f>
        <v>-8630400</v>
      </c>
      <c r="I86" s="105">
        <f t="shared" si="31"/>
        <v>-8630400</v>
      </c>
    </row>
    <row r="87" spans="1:9" ht="47.25" x14ac:dyDescent="0.2">
      <c r="A87" s="106" t="s">
        <v>44</v>
      </c>
      <c r="B87" s="3" t="s">
        <v>41</v>
      </c>
      <c r="C87" s="3" t="s">
        <v>42</v>
      </c>
      <c r="D87" s="3" t="s">
        <v>556</v>
      </c>
      <c r="E87" s="3" t="s">
        <v>557</v>
      </c>
      <c r="F87" s="3" t="s">
        <v>45</v>
      </c>
      <c r="G87" s="105">
        <f>G88</f>
        <v>0</v>
      </c>
      <c r="H87" s="105">
        <f t="shared" ref="H87:I87" si="32">H88</f>
        <v>-8630400</v>
      </c>
      <c r="I87" s="105">
        <f t="shared" si="32"/>
        <v>-8630400</v>
      </c>
    </row>
    <row r="88" spans="1:9" ht="15.75" x14ac:dyDescent="0.2">
      <c r="A88" s="106" t="s">
        <v>46</v>
      </c>
      <c r="B88" s="3" t="s">
        <v>41</v>
      </c>
      <c r="C88" s="3" t="s">
        <v>42</v>
      </c>
      <c r="D88" s="3" t="s">
        <v>556</v>
      </c>
      <c r="E88" s="3" t="s">
        <v>557</v>
      </c>
      <c r="F88" s="3" t="s">
        <v>47</v>
      </c>
      <c r="G88" s="105"/>
      <c r="H88" s="105">
        <v>-8630400</v>
      </c>
      <c r="I88" s="105">
        <v>-8630400</v>
      </c>
    </row>
    <row r="89" spans="1:9" ht="47.25" hidden="1" x14ac:dyDescent="0.2">
      <c r="A89" s="106" t="s">
        <v>30</v>
      </c>
      <c r="B89" s="3" t="s">
        <v>41</v>
      </c>
      <c r="C89" s="3" t="s">
        <v>42</v>
      </c>
      <c r="D89" s="3" t="s">
        <v>556</v>
      </c>
      <c r="E89" s="3" t="s">
        <v>558</v>
      </c>
      <c r="F89" s="107" t="s">
        <v>0</v>
      </c>
      <c r="G89" s="105">
        <f>G90</f>
        <v>0</v>
      </c>
      <c r="H89" s="105">
        <f t="shared" ref="H89:I89" si="33">H90</f>
        <v>0</v>
      </c>
      <c r="I89" s="105">
        <f t="shared" si="33"/>
        <v>0</v>
      </c>
    </row>
    <row r="90" spans="1:9" ht="110.25" hidden="1" x14ac:dyDescent="0.2">
      <c r="A90" s="106" t="s">
        <v>24</v>
      </c>
      <c r="B90" s="3" t="s">
        <v>41</v>
      </c>
      <c r="C90" s="3" t="s">
        <v>42</v>
      </c>
      <c r="D90" s="3" t="s">
        <v>556</v>
      </c>
      <c r="E90" s="3" t="s">
        <v>558</v>
      </c>
      <c r="F90" s="3" t="s">
        <v>25</v>
      </c>
      <c r="G90" s="105">
        <f>G91</f>
        <v>0</v>
      </c>
      <c r="H90" s="105">
        <f t="shared" ref="H90:I90" si="34">H91</f>
        <v>0</v>
      </c>
      <c r="I90" s="105">
        <f t="shared" si="34"/>
        <v>0</v>
      </c>
    </row>
    <row r="91" spans="1:9" ht="47.25" hidden="1" x14ac:dyDescent="0.2">
      <c r="A91" s="106" t="s">
        <v>26</v>
      </c>
      <c r="B91" s="3" t="s">
        <v>41</v>
      </c>
      <c r="C91" s="3" t="s">
        <v>42</v>
      </c>
      <c r="D91" s="3" t="s">
        <v>556</v>
      </c>
      <c r="E91" s="3" t="s">
        <v>558</v>
      </c>
      <c r="F91" s="3" t="s">
        <v>27</v>
      </c>
      <c r="G91" s="105"/>
      <c r="H91" s="105"/>
      <c r="I91" s="105"/>
    </row>
    <row r="92" spans="1:9" ht="53.25" customHeight="1" x14ac:dyDescent="0.2">
      <c r="A92" s="106" t="s">
        <v>917</v>
      </c>
      <c r="B92" s="3" t="s">
        <v>41</v>
      </c>
      <c r="C92" s="3" t="s">
        <v>42</v>
      </c>
      <c r="D92" s="3" t="s">
        <v>556</v>
      </c>
      <c r="E92" s="3" t="s">
        <v>925</v>
      </c>
      <c r="F92" s="3"/>
      <c r="G92" s="105">
        <f>G93</f>
        <v>22134</v>
      </c>
      <c r="H92" s="105"/>
      <c r="I92" s="105"/>
    </row>
    <row r="93" spans="1:9" ht="110.25" x14ac:dyDescent="0.2">
      <c r="A93" s="106" t="s">
        <v>24</v>
      </c>
      <c r="B93" s="3" t="s">
        <v>41</v>
      </c>
      <c r="C93" s="3" t="s">
        <v>42</v>
      </c>
      <c r="D93" s="3" t="s">
        <v>556</v>
      </c>
      <c r="E93" s="3" t="s">
        <v>925</v>
      </c>
      <c r="F93" s="3">
        <v>100</v>
      </c>
      <c r="G93" s="105">
        <f>G94</f>
        <v>22134</v>
      </c>
      <c r="H93" s="105"/>
      <c r="I93" s="105"/>
    </row>
    <row r="94" spans="1:9" ht="45" customHeight="1" x14ac:dyDescent="0.2">
      <c r="A94" s="106" t="s">
        <v>56</v>
      </c>
      <c r="B94" s="3" t="s">
        <v>41</v>
      </c>
      <c r="C94" s="3" t="s">
        <v>42</v>
      </c>
      <c r="D94" s="3" t="s">
        <v>556</v>
      </c>
      <c r="E94" s="3" t="s">
        <v>925</v>
      </c>
      <c r="F94" s="3">
        <v>120</v>
      </c>
      <c r="G94" s="105">
        <v>22134</v>
      </c>
      <c r="H94" s="105"/>
      <c r="I94" s="105"/>
    </row>
    <row r="95" spans="1:9" ht="31.5" hidden="1" x14ac:dyDescent="0.2">
      <c r="A95" s="106" t="s">
        <v>54</v>
      </c>
      <c r="B95" s="3" t="s">
        <v>41</v>
      </c>
      <c r="C95" s="3" t="s">
        <v>42</v>
      </c>
      <c r="D95" s="3" t="s">
        <v>556</v>
      </c>
      <c r="E95" s="3" t="s">
        <v>559</v>
      </c>
      <c r="F95" s="107" t="s">
        <v>0</v>
      </c>
      <c r="G95" s="105">
        <f>G96</f>
        <v>0</v>
      </c>
      <c r="H95" s="105">
        <f t="shared" ref="H95:I95" si="35">H96</f>
        <v>0</v>
      </c>
      <c r="I95" s="105">
        <f t="shared" si="35"/>
        <v>0</v>
      </c>
    </row>
    <row r="96" spans="1:9" ht="47.25" hidden="1" x14ac:dyDescent="0.2">
      <c r="A96" s="106" t="s">
        <v>44</v>
      </c>
      <c r="B96" s="3" t="s">
        <v>41</v>
      </c>
      <c r="C96" s="3" t="s">
        <v>42</v>
      </c>
      <c r="D96" s="3" t="s">
        <v>556</v>
      </c>
      <c r="E96" s="3" t="s">
        <v>559</v>
      </c>
      <c r="F96" s="3" t="s">
        <v>45</v>
      </c>
      <c r="G96" s="105">
        <f>G97</f>
        <v>0</v>
      </c>
      <c r="H96" s="105">
        <f t="shared" ref="H96:I96" si="36">H97</f>
        <v>0</v>
      </c>
      <c r="I96" s="105">
        <f t="shared" si="36"/>
        <v>0</v>
      </c>
    </row>
    <row r="97" spans="1:9" ht="15.75" hidden="1" x14ac:dyDescent="0.2">
      <c r="A97" s="106" t="s">
        <v>46</v>
      </c>
      <c r="B97" s="3" t="s">
        <v>41</v>
      </c>
      <c r="C97" s="3" t="s">
        <v>42</v>
      </c>
      <c r="D97" s="3" t="s">
        <v>556</v>
      </c>
      <c r="E97" s="3" t="s">
        <v>559</v>
      </c>
      <c r="F97" s="3" t="s">
        <v>47</v>
      </c>
      <c r="G97" s="105"/>
      <c r="H97" s="105"/>
      <c r="I97" s="105"/>
    </row>
    <row r="98" spans="1:9" ht="63" hidden="1" x14ac:dyDescent="0.2">
      <c r="A98" s="106" t="s">
        <v>55</v>
      </c>
      <c r="B98" s="3" t="s">
        <v>41</v>
      </c>
      <c r="C98" s="3" t="s">
        <v>42</v>
      </c>
      <c r="D98" s="3" t="s">
        <v>556</v>
      </c>
      <c r="E98" s="3" t="s">
        <v>560</v>
      </c>
      <c r="F98" s="107" t="s">
        <v>0</v>
      </c>
      <c r="G98" s="105">
        <f>G99+G102+G104</f>
        <v>0</v>
      </c>
      <c r="H98" s="105">
        <f t="shared" ref="H98:I98" si="37">H99+H102</f>
        <v>0</v>
      </c>
      <c r="I98" s="105">
        <f t="shared" si="37"/>
        <v>0</v>
      </c>
    </row>
    <row r="99" spans="1:9" ht="110.25" hidden="1" x14ac:dyDescent="0.2">
      <c r="A99" s="106" t="s">
        <v>24</v>
      </c>
      <c r="B99" s="3" t="s">
        <v>41</v>
      </c>
      <c r="C99" s="3" t="s">
        <v>42</v>
      </c>
      <c r="D99" s="3" t="s">
        <v>556</v>
      </c>
      <c r="E99" s="3" t="s">
        <v>560</v>
      </c>
      <c r="F99" s="3" t="s">
        <v>25</v>
      </c>
      <c r="G99" s="105">
        <f>G100+G101</f>
        <v>0</v>
      </c>
      <c r="H99" s="105">
        <f t="shared" ref="H99:I99" si="38">H100+H101</f>
        <v>0</v>
      </c>
      <c r="I99" s="105">
        <f t="shared" si="38"/>
        <v>0</v>
      </c>
    </row>
    <row r="100" spans="1:9" ht="31.5" hidden="1" x14ac:dyDescent="0.2">
      <c r="A100" s="106" t="s">
        <v>56</v>
      </c>
      <c r="B100" s="3" t="s">
        <v>41</v>
      </c>
      <c r="C100" s="3" t="s">
        <v>42</v>
      </c>
      <c r="D100" s="3" t="s">
        <v>556</v>
      </c>
      <c r="E100" s="3" t="s">
        <v>560</v>
      </c>
      <c r="F100" s="3" t="s">
        <v>57</v>
      </c>
      <c r="G100" s="105"/>
      <c r="H100" s="105"/>
      <c r="I100" s="105"/>
    </row>
    <row r="101" spans="1:9" ht="47.25" hidden="1" x14ac:dyDescent="0.2">
      <c r="A101" s="106" t="s">
        <v>26</v>
      </c>
      <c r="B101" s="3" t="s">
        <v>41</v>
      </c>
      <c r="C101" s="3" t="s">
        <v>42</v>
      </c>
      <c r="D101" s="3" t="s">
        <v>556</v>
      </c>
      <c r="E101" s="3" t="s">
        <v>560</v>
      </c>
      <c r="F101" s="3" t="s">
        <v>27</v>
      </c>
      <c r="G101" s="105"/>
      <c r="H101" s="105"/>
      <c r="I101" s="105"/>
    </row>
    <row r="102" spans="1:9" ht="47.25" hidden="1" x14ac:dyDescent="0.2">
      <c r="A102" s="106" t="s">
        <v>31</v>
      </c>
      <c r="B102" s="3" t="s">
        <v>41</v>
      </c>
      <c r="C102" s="3" t="s">
        <v>42</v>
      </c>
      <c r="D102" s="3" t="s">
        <v>556</v>
      </c>
      <c r="E102" s="3" t="s">
        <v>560</v>
      </c>
      <c r="F102" s="3" t="s">
        <v>32</v>
      </c>
      <c r="G102" s="105">
        <f>G103</f>
        <v>0</v>
      </c>
      <c r="H102" s="105">
        <f t="shared" ref="H102:I102" si="39">H103</f>
        <v>0</v>
      </c>
      <c r="I102" s="105">
        <f t="shared" si="39"/>
        <v>0</v>
      </c>
    </row>
    <row r="103" spans="1:9" ht="47.25" hidden="1" x14ac:dyDescent="0.2">
      <c r="A103" s="106" t="s">
        <v>33</v>
      </c>
      <c r="B103" s="3" t="s">
        <v>41</v>
      </c>
      <c r="C103" s="3" t="s">
        <v>42</v>
      </c>
      <c r="D103" s="3" t="s">
        <v>556</v>
      </c>
      <c r="E103" s="3" t="s">
        <v>560</v>
      </c>
      <c r="F103" s="3" t="s">
        <v>34</v>
      </c>
      <c r="G103" s="105"/>
      <c r="H103" s="105"/>
      <c r="I103" s="105"/>
    </row>
    <row r="104" spans="1:9" ht="31.5" hidden="1" x14ac:dyDescent="0.2">
      <c r="A104" s="106" t="s">
        <v>66</v>
      </c>
      <c r="B104" s="3" t="s">
        <v>41</v>
      </c>
      <c r="C104" s="3" t="s">
        <v>42</v>
      </c>
      <c r="D104" s="3" t="s">
        <v>556</v>
      </c>
      <c r="E104" s="3" t="s">
        <v>560</v>
      </c>
      <c r="F104" s="3">
        <v>300</v>
      </c>
      <c r="G104" s="105">
        <f>G105</f>
        <v>0</v>
      </c>
      <c r="H104" s="105"/>
      <c r="I104" s="105"/>
    </row>
    <row r="105" spans="1:9" ht="47.25" hidden="1" x14ac:dyDescent="0.2">
      <c r="A105" s="106" t="s">
        <v>68</v>
      </c>
      <c r="B105" s="3" t="s">
        <v>41</v>
      </c>
      <c r="C105" s="3" t="s">
        <v>42</v>
      </c>
      <c r="D105" s="3" t="s">
        <v>556</v>
      </c>
      <c r="E105" s="3" t="s">
        <v>560</v>
      </c>
      <c r="F105" s="3">
        <v>320</v>
      </c>
      <c r="G105" s="105"/>
      <c r="H105" s="105"/>
      <c r="I105" s="105"/>
    </row>
    <row r="106" spans="1:9" ht="31.5" hidden="1" x14ac:dyDescent="0.2">
      <c r="A106" s="106" t="s">
        <v>35</v>
      </c>
      <c r="B106" s="3" t="s">
        <v>41</v>
      </c>
      <c r="C106" s="3" t="s">
        <v>42</v>
      </c>
      <c r="D106" s="3" t="s">
        <v>556</v>
      </c>
      <c r="E106" s="3" t="s">
        <v>561</v>
      </c>
      <c r="F106" s="107" t="s">
        <v>0</v>
      </c>
      <c r="G106" s="105">
        <f>G107</f>
        <v>0</v>
      </c>
      <c r="H106" s="105">
        <f t="shared" ref="H106:I107" si="40">H107</f>
        <v>0</v>
      </c>
      <c r="I106" s="105">
        <f t="shared" si="40"/>
        <v>0</v>
      </c>
    </row>
    <row r="107" spans="1:9" ht="15.75" hidden="1" x14ac:dyDescent="0.2">
      <c r="A107" s="106" t="s">
        <v>36</v>
      </c>
      <c r="B107" s="3" t="s">
        <v>41</v>
      </c>
      <c r="C107" s="3" t="s">
        <v>42</v>
      </c>
      <c r="D107" s="3" t="s">
        <v>556</v>
      </c>
      <c r="E107" s="3" t="s">
        <v>561</v>
      </c>
      <c r="F107" s="3" t="s">
        <v>37</v>
      </c>
      <c r="G107" s="105">
        <f>G108</f>
        <v>0</v>
      </c>
      <c r="H107" s="105">
        <f t="shared" si="40"/>
        <v>0</v>
      </c>
      <c r="I107" s="105">
        <f t="shared" si="40"/>
        <v>0</v>
      </c>
    </row>
    <row r="108" spans="1:9" ht="31.5" hidden="1" x14ac:dyDescent="0.2">
      <c r="A108" s="106" t="s">
        <v>38</v>
      </c>
      <c r="B108" s="3" t="s">
        <v>41</v>
      </c>
      <c r="C108" s="3" t="s">
        <v>42</v>
      </c>
      <c r="D108" s="3" t="s">
        <v>556</v>
      </c>
      <c r="E108" s="3" t="s">
        <v>561</v>
      </c>
      <c r="F108" s="3" t="s">
        <v>39</v>
      </c>
      <c r="G108" s="105"/>
      <c r="H108" s="105"/>
      <c r="I108" s="105"/>
    </row>
    <row r="109" spans="1:9" ht="31.5" hidden="1" x14ac:dyDescent="0.2">
      <c r="A109" s="106" t="s">
        <v>58</v>
      </c>
      <c r="B109" s="3" t="s">
        <v>41</v>
      </c>
      <c r="C109" s="3" t="s">
        <v>42</v>
      </c>
      <c r="D109" s="3" t="s">
        <v>556</v>
      </c>
      <c r="E109" s="3" t="s">
        <v>562</v>
      </c>
      <c r="F109" s="107" t="s">
        <v>0</v>
      </c>
      <c r="G109" s="105">
        <f>G110</f>
        <v>0</v>
      </c>
      <c r="H109" s="105">
        <f t="shared" ref="H109:I109" si="41">H110</f>
        <v>0</v>
      </c>
      <c r="I109" s="105">
        <f t="shared" si="41"/>
        <v>0</v>
      </c>
    </row>
    <row r="110" spans="1:9" ht="47.25" hidden="1" x14ac:dyDescent="0.2">
      <c r="A110" s="106" t="s">
        <v>44</v>
      </c>
      <c r="B110" s="3" t="s">
        <v>41</v>
      </c>
      <c r="C110" s="3" t="s">
        <v>42</v>
      </c>
      <c r="D110" s="3" t="s">
        <v>556</v>
      </c>
      <c r="E110" s="3" t="s">
        <v>562</v>
      </c>
      <c r="F110" s="3" t="s">
        <v>45</v>
      </c>
      <c r="G110" s="105">
        <f>G111</f>
        <v>0</v>
      </c>
      <c r="H110" s="105">
        <f t="shared" ref="H110:I110" si="42">H111</f>
        <v>0</v>
      </c>
      <c r="I110" s="105">
        <f t="shared" si="42"/>
        <v>0</v>
      </c>
    </row>
    <row r="111" spans="1:9" ht="15.75" hidden="1" x14ac:dyDescent="0.2">
      <c r="A111" s="106" t="s">
        <v>46</v>
      </c>
      <c r="B111" s="3" t="s">
        <v>41</v>
      </c>
      <c r="C111" s="3" t="s">
        <v>42</v>
      </c>
      <c r="D111" s="3" t="s">
        <v>556</v>
      </c>
      <c r="E111" s="3" t="s">
        <v>562</v>
      </c>
      <c r="F111" s="3" t="s">
        <v>47</v>
      </c>
      <c r="G111" s="105"/>
      <c r="H111" s="105"/>
      <c r="I111" s="105"/>
    </row>
    <row r="112" spans="1:9" ht="31.5" hidden="1" x14ac:dyDescent="0.2">
      <c r="A112" s="106" t="s">
        <v>59</v>
      </c>
      <c r="B112" s="3" t="s">
        <v>41</v>
      </c>
      <c r="C112" s="3" t="s">
        <v>42</v>
      </c>
      <c r="D112" s="3" t="s">
        <v>556</v>
      </c>
      <c r="E112" s="3" t="s">
        <v>563</v>
      </c>
      <c r="F112" s="107" t="s">
        <v>0</v>
      </c>
      <c r="G112" s="105">
        <f>G113</f>
        <v>0</v>
      </c>
      <c r="H112" s="105">
        <f t="shared" ref="H112:I112" si="43">H113</f>
        <v>0</v>
      </c>
      <c r="I112" s="105">
        <f t="shared" si="43"/>
        <v>0</v>
      </c>
    </row>
    <row r="113" spans="1:9" ht="47.25" hidden="1" x14ac:dyDescent="0.2">
      <c r="A113" s="106" t="s">
        <v>44</v>
      </c>
      <c r="B113" s="3" t="s">
        <v>41</v>
      </c>
      <c r="C113" s="3" t="s">
        <v>42</v>
      </c>
      <c r="D113" s="3" t="s">
        <v>556</v>
      </c>
      <c r="E113" s="3" t="s">
        <v>563</v>
      </c>
      <c r="F113" s="3" t="s">
        <v>45</v>
      </c>
      <c r="G113" s="105">
        <f>G114</f>
        <v>0</v>
      </c>
      <c r="H113" s="105">
        <f t="shared" ref="H113:I113" si="44">H114</f>
        <v>0</v>
      </c>
      <c r="I113" s="105">
        <f t="shared" si="44"/>
        <v>0</v>
      </c>
    </row>
    <row r="114" spans="1:9" ht="15.75" hidden="1" x14ac:dyDescent="0.2">
      <c r="A114" s="106" t="s">
        <v>46</v>
      </c>
      <c r="B114" s="3" t="s">
        <v>41</v>
      </c>
      <c r="C114" s="3" t="s">
        <v>42</v>
      </c>
      <c r="D114" s="3" t="s">
        <v>556</v>
      </c>
      <c r="E114" s="3" t="s">
        <v>563</v>
      </c>
      <c r="F114" s="3" t="s">
        <v>47</v>
      </c>
      <c r="G114" s="105"/>
      <c r="H114" s="105"/>
      <c r="I114" s="105"/>
    </row>
    <row r="115" spans="1:9" ht="31.5" hidden="1" x14ac:dyDescent="0.2">
      <c r="A115" s="106" t="s">
        <v>60</v>
      </c>
      <c r="B115" s="3" t="s">
        <v>41</v>
      </c>
      <c r="C115" s="3" t="s">
        <v>42</v>
      </c>
      <c r="D115" s="3" t="s">
        <v>556</v>
      </c>
      <c r="E115" s="3" t="s">
        <v>564</v>
      </c>
      <c r="F115" s="107" t="s">
        <v>0</v>
      </c>
      <c r="G115" s="105">
        <f>G116</f>
        <v>0</v>
      </c>
      <c r="H115" s="105">
        <f t="shared" ref="H115:I115" si="45">H116</f>
        <v>0</v>
      </c>
      <c r="I115" s="105">
        <f t="shared" si="45"/>
        <v>0</v>
      </c>
    </row>
    <row r="116" spans="1:9" ht="47.25" hidden="1" x14ac:dyDescent="0.2">
      <c r="A116" s="106" t="s">
        <v>44</v>
      </c>
      <c r="B116" s="3" t="s">
        <v>41</v>
      </c>
      <c r="C116" s="3" t="s">
        <v>42</v>
      </c>
      <c r="D116" s="3" t="s">
        <v>556</v>
      </c>
      <c r="E116" s="3" t="s">
        <v>564</v>
      </c>
      <c r="F116" s="3" t="s">
        <v>45</v>
      </c>
      <c r="G116" s="105">
        <f>G117</f>
        <v>0</v>
      </c>
      <c r="H116" s="105">
        <f t="shared" ref="H116:I116" si="46">H117</f>
        <v>0</v>
      </c>
      <c r="I116" s="105">
        <f t="shared" si="46"/>
        <v>0</v>
      </c>
    </row>
    <row r="117" spans="1:9" ht="15.75" hidden="1" x14ac:dyDescent="0.2">
      <c r="A117" s="106" t="s">
        <v>46</v>
      </c>
      <c r="B117" s="3" t="s">
        <v>41</v>
      </c>
      <c r="C117" s="3" t="s">
        <v>42</v>
      </c>
      <c r="D117" s="3" t="s">
        <v>556</v>
      </c>
      <c r="E117" s="3" t="s">
        <v>564</v>
      </c>
      <c r="F117" s="3" t="s">
        <v>47</v>
      </c>
      <c r="G117" s="105"/>
      <c r="H117" s="105"/>
      <c r="I117" s="105"/>
    </row>
    <row r="118" spans="1:9" ht="47.25" hidden="1" x14ac:dyDescent="0.2">
      <c r="A118" s="106" t="s">
        <v>61</v>
      </c>
      <c r="B118" s="3" t="s">
        <v>41</v>
      </c>
      <c r="C118" s="3" t="s">
        <v>42</v>
      </c>
      <c r="D118" s="3" t="s">
        <v>556</v>
      </c>
      <c r="E118" s="3" t="s">
        <v>565</v>
      </c>
      <c r="F118" s="107" t="s">
        <v>0</v>
      </c>
      <c r="G118" s="105">
        <f>G119</f>
        <v>0</v>
      </c>
      <c r="H118" s="105">
        <f t="shared" ref="H118:I118" si="47">H119</f>
        <v>0</v>
      </c>
      <c r="I118" s="105">
        <f t="shared" si="47"/>
        <v>0</v>
      </c>
    </row>
    <row r="119" spans="1:9" ht="47.25" hidden="1" x14ac:dyDescent="0.2">
      <c r="A119" s="106" t="s">
        <v>44</v>
      </c>
      <c r="B119" s="3" t="s">
        <v>41</v>
      </c>
      <c r="C119" s="3" t="s">
        <v>42</v>
      </c>
      <c r="D119" s="3" t="s">
        <v>556</v>
      </c>
      <c r="E119" s="3" t="s">
        <v>565</v>
      </c>
      <c r="F119" s="3" t="s">
        <v>45</v>
      </c>
      <c r="G119" s="105">
        <f>G120</f>
        <v>0</v>
      </c>
      <c r="H119" s="105">
        <f t="shared" ref="H119:I119" si="48">H120</f>
        <v>0</v>
      </c>
      <c r="I119" s="105">
        <f t="shared" si="48"/>
        <v>0</v>
      </c>
    </row>
    <row r="120" spans="1:9" ht="15.75" hidden="1" x14ac:dyDescent="0.2">
      <c r="A120" s="106" t="s">
        <v>46</v>
      </c>
      <c r="B120" s="3" t="s">
        <v>41</v>
      </c>
      <c r="C120" s="3" t="s">
        <v>42</v>
      </c>
      <c r="D120" s="3" t="s">
        <v>556</v>
      </c>
      <c r="E120" s="3" t="s">
        <v>565</v>
      </c>
      <c r="F120" s="3" t="s">
        <v>47</v>
      </c>
      <c r="G120" s="105"/>
      <c r="H120" s="105"/>
      <c r="I120" s="105"/>
    </row>
    <row r="121" spans="1:9" ht="47.25" hidden="1" x14ac:dyDescent="0.2">
      <c r="A121" s="106" t="s">
        <v>62</v>
      </c>
      <c r="B121" s="3" t="s">
        <v>41</v>
      </c>
      <c r="C121" s="3" t="s">
        <v>42</v>
      </c>
      <c r="D121" s="3" t="s">
        <v>556</v>
      </c>
      <c r="E121" s="3" t="s">
        <v>566</v>
      </c>
      <c r="F121" s="107" t="s">
        <v>0</v>
      </c>
      <c r="G121" s="105">
        <f>G122</f>
        <v>0</v>
      </c>
      <c r="H121" s="105">
        <f t="shared" ref="H121:I121" si="49">H122</f>
        <v>0</v>
      </c>
      <c r="I121" s="105">
        <f t="shared" si="49"/>
        <v>0</v>
      </c>
    </row>
    <row r="122" spans="1:9" ht="47.25" hidden="1" x14ac:dyDescent="0.2">
      <c r="A122" s="106" t="s">
        <v>44</v>
      </c>
      <c r="B122" s="3" t="s">
        <v>41</v>
      </c>
      <c r="C122" s="3" t="s">
        <v>42</v>
      </c>
      <c r="D122" s="3" t="s">
        <v>556</v>
      </c>
      <c r="E122" s="3" t="s">
        <v>566</v>
      </c>
      <c r="F122" s="3" t="s">
        <v>45</v>
      </c>
      <c r="G122" s="105">
        <f>G123</f>
        <v>0</v>
      </c>
      <c r="H122" s="105">
        <f t="shared" ref="H122:I122" si="50">H123</f>
        <v>0</v>
      </c>
      <c r="I122" s="105">
        <f t="shared" si="50"/>
        <v>0</v>
      </c>
    </row>
    <row r="123" spans="1:9" ht="15.75" hidden="1" x14ac:dyDescent="0.2">
      <c r="A123" s="106" t="s">
        <v>46</v>
      </c>
      <c r="B123" s="3" t="s">
        <v>41</v>
      </c>
      <c r="C123" s="3" t="s">
        <v>42</v>
      </c>
      <c r="D123" s="3" t="s">
        <v>556</v>
      </c>
      <c r="E123" s="3" t="s">
        <v>566</v>
      </c>
      <c r="F123" s="3" t="s">
        <v>47</v>
      </c>
      <c r="G123" s="105"/>
      <c r="H123" s="105"/>
      <c r="I123" s="105"/>
    </row>
    <row r="124" spans="1:9" ht="15.75" x14ac:dyDescent="0.2">
      <c r="A124" s="104" t="s">
        <v>567</v>
      </c>
      <c r="B124" s="3" t="s">
        <v>41</v>
      </c>
      <c r="C124" s="3" t="s">
        <v>63</v>
      </c>
      <c r="D124" s="3" t="s">
        <v>0</v>
      </c>
      <c r="E124" s="3" t="s">
        <v>0</v>
      </c>
      <c r="F124" s="3" t="s">
        <v>0</v>
      </c>
      <c r="G124" s="105">
        <f>G125</f>
        <v>0</v>
      </c>
      <c r="H124" s="105">
        <f t="shared" ref="H124:I127" si="51">H125</f>
        <v>-2467584</v>
      </c>
      <c r="I124" s="105">
        <f t="shared" si="51"/>
        <v>-2467584</v>
      </c>
    </row>
    <row r="125" spans="1:9" ht="15.75" x14ac:dyDescent="0.2">
      <c r="A125" s="104" t="s">
        <v>568</v>
      </c>
      <c r="B125" s="3" t="s">
        <v>41</v>
      </c>
      <c r="C125" s="3" t="s">
        <v>63</v>
      </c>
      <c r="D125" s="3" t="s">
        <v>64</v>
      </c>
      <c r="E125" s="3" t="s">
        <v>0</v>
      </c>
      <c r="F125" s="3" t="s">
        <v>0</v>
      </c>
      <c r="G125" s="105">
        <f>G126</f>
        <v>0</v>
      </c>
      <c r="H125" s="105">
        <f t="shared" si="51"/>
        <v>-2467584</v>
      </c>
      <c r="I125" s="105">
        <f t="shared" si="51"/>
        <v>-2467584</v>
      </c>
    </row>
    <row r="126" spans="1:9" ht="78.75" x14ac:dyDescent="0.2">
      <c r="A126" s="106" t="s">
        <v>65</v>
      </c>
      <c r="B126" s="3" t="s">
        <v>41</v>
      </c>
      <c r="C126" s="3" t="s">
        <v>63</v>
      </c>
      <c r="D126" s="3" t="s">
        <v>64</v>
      </c>
      <c r="E126" s="3" t="s">
        <v>569</v>
      </c>
      <c r="F126" s="107" t="s">
        <v>0</v>
      </c>
      <c r="G126" s="105">
        <f>G127</f>
        <v>0</v>
      </c>
      <c r="H126" s="105">
        <f t="shared" si="51"/>
        <v>-2467584</v>
      </c>
      <c r="I126" s="105">
        <f t="shared" si="51"/>
        <v>-2467584</v>
      </c>
    </row>
    <row r="127" spans="1:9" ht="31.5" x14ac:dyDescent="0.2">
      <c r="A127" s="106" t="s">
        <v>66</v>
      </c>
      <c r="B127" s="3" t="s">
        <v>41</v>
      </c>
      <c r="C127" s="3" t="s">
        <v>63</v>
      </c>
      <c r="D127" s="3" t="s">
        <v>64</v>
      </c>
      <c r="E127" s="3" t="s">
        <v>569</v>
      </c>
      <c r="F127" s="3" t="s">
        <v>67</v>
      </c>
      <c r="G127" s="105">
        <f>G128</f>
        <v>0</v>
      </c>
      <c r="H127" s="105">
        <f t="shared" si="51"/>
        <v>-2467584</v>
      </c>
      <c r="I127" s="105">
        <f t="shared" si="51"/>
        <v>-2467584</v>
      </c>
    </row>
    <row r="128" spans="1:9" ht="47.25" x14ac:dyDescent="0.2">
      <c r="A128" s="106" t="s">
        <v>68</v>
      </c>
      <c r="B128" s="3" t="s">
        <v>41</v>
      </c>
      <c r="C128" s="3" t="s">
        <v>63</v>
      </c>
      <c r="D128" s="3" t="s">
        <v>64</v>
      </c>
      <c r="E128" s="3" t="s">
        <v>569</v>
      </c>
      <c r="F128" s="3" t="s">
        <v>69</v>
      </c>
      <c r="G128" s="105"/>
      <c r="H128" s="105">
        <v>-2467584</v>
      </c>
      <c r="I128" s="105">
        <v>-2467584</v>
      </c>
    </row>
    <row r="129" spans="1:9" ht="47.25" x14ac:dyDescent="0.2">
      <c r="A129" s="100" t="s">
        <v>70</v>
      </c>
      <c r="B129" s="101" t="s">
        <v>71</v>
      </c>
      <c r="C129" s="101" t="s">
        <v>0</v>
      </c>
      <c r="D129" s="101" t="s">
        <v>0</v>
      </c>
      <c r="E129" s="102" t="s">
        <v>0</v>
      </c>
      <c r="F129" s="102" t="s">
        <v>0</v>
      </c>
      <c r="G129" s="103">
        <f>G130+G144+G140</f>
        <v>21092</v>
      </c>
      <c r="H129" s="103">
        <f t="shared" ref="H129:I129" si="52">H130+H144+H140</f>
        <v>0</v>
      </c>
      <c r="I129" s="103">
        <f t="shared" si="52"/>
        <v>0</v>
      </c>
    </row>
    <row r="130" spans="1:9" ht="15.75" hidden="1" x14ac:dyDescent="0.2">
      <c r="A130" s="104" t="s">
        <v>539</v>
      </c>
      <c r="B130" s="3" t="s">
        <v>71</v>
      </c>
      <c r="C130" s="3" t="s">
        <v>540</v>
      </c>
      <c r="D130" s="3" t="s">
        <v>0</v>
      </c>
      <c r="E130" s="3" t="s">
        <v>0</v>
      </c>
      <c r="F130" s="3" t="s">
        <v>0</v>
      </c>
      <c r="G130" s="105">
        <f>G131</f>
        <v>0</v>
      </c>
      <c r="H130" s="105">
        <f t="shared" ref="H130:I130" si="53">H131</f>
        <v>0</v>
      </c>
      <c r="I130" s="105">
        <f t="shared" si="53"/>
        <v>0</v>
      </c>
    </row>
    <row r="131" spans="1:9" ht="15.75" hidden="1" x14ac:dyDescent="0.2">
      <c r="A131" s="104" t="s">
        <v>570</v>
      </c>
      <c r="B131" s="3" t="s">
        <v>71</v>
      </c>
      <c r="C131" s="3" t="s">
        <v>540</v>
      </c>
      <c r="D131" s="3" t="s">
        <v>571</v>
      </c>
      <c r="E131" s="3" t="s">
        <v>0</v>
      </c>
      <c r="F131" s="3" t="s">
        <v>0</v>
      </c>
      <c r="G131" s="105">
        <f>G132+G137</f>
        <v>0</v>
      </c>
      <c r="H131" s="105">
        <f t="shared" ref="H131:I131" si="54">H132+H137</f>
        <v>0</v>
      </c>
      <c r="I131" s="105">
        <f t="shared" si="54"/>
        <v>0</v>
      </c>
    </row>
    <row r="132" spans="1:9" ht="47.25" hidden="1" x14ac:dyDescent="0.2">
      <c r="A132" s="106" t="s">
        <v>30</v>
      </c>
      <c r="B132" s="3" t="s">
        <v>71</v>
      </c>
      <c r="C132" s="3" t="s">
        <v>540</v>
      </c>
      <c r="D132" s="3" t="s">
        <v>571</v>
      </c>
      <c r="E132" s="3" t="s">
        <v>572</v>
      </c>
      <c r="F132" s="107" t="s">
        <v>0</v>
      </c>
      <c r="G132" s="105">
        <f>G133+G135</f>
        <v>0</v>
      </c>
      <c r="H132" s="105">
        <f t="shared" ref="H132:I132" si="55">H133+H135</f>
        <v>0</v>
      </c>
      <c r="I132" s="105">
        <f t="shared" si="55"/>
        <v>0</v>
      </c>
    </row>
    <row r="133" spans="1:9" ht="110.25" hidden="1" x14ac:dyDescent="0.2">
      <c r="A133" s="106" t="s">
        <v>24</v>
      </c>
      <c r="B133" s="3" t="s">
        <v>71</v>
      </c>
      <c r="C133" s="3" t="s">
        <v>540</v>
      </c>
      <c r="D133" s="3" t="s">
        <v>571</v>
      </c>
      <c r="E133" s="3" t="s">
        <v>572</v>
      </c>
      <c r="F133" s="3" t="s">
        <v>25</v>
      </c>
      <c r="G133" s="105">
        <f>G134</f>
        <v>0</v>
      </c>
      <c r="H133" s="105">
        <f t="shared" ref="H133:I133" si="56">H134</f>
        <v>0</v>
      </c>
      <c r="I133" s="105">
        <f t="shared" si="56"/>
        <v>0</v>
      </c>
    </row>
    <row r="134" spans="1:9" ht="47.25" hidden="1" x14ac:dyDescent="0.2">
      <c r="A134" s="106" t="s">
        <v>26</v>
      </c>
      <c r="B134" s="3" t="s">
        <v>71</v>
      </c>
      <c r="C134" s="3" t="s">
        <v>540</v>
      </c>
      <c r="D134" s="3" t="s">
        <v>571</v>
      </c>
      <c r="E134" s="3" t="s">
        <v>572</v>
      </c>
      <c r="F134" s="3" t="s">
        <v>27</v>
      </c>
      <c r="G134" s="105"/>
      <c r="H134" s="105"/>
      <c r="I134" s="105"/>
    </row>
    <row r="135" spans="1:9" ht="47.25" hidden="1" x14ac:dyDescent="0.2">
      <c r="A135" s="106" t="s">
        <v>31</v>
      </c>
      <c r="B135" s="3" t="s">
        <v>71</v>
      </c>
      <c r="C135" s="3" t="s">
        <v>540</v>
      </c>
      <c r="D135" s="3" t="s">
        <v>571</v>
      </c>
      <c r="E135" s="3" t="s">
        <v>572</v>
      </c>
      <c r="F135" s="3" t="s">
        <v>32</v>
      </c>
      <c r="G135" s="105">
        <f>G136</f>
        <v>0</v>
      </c>
      <c r="H135" s="105">
        <f t="shared" ref="H135:I135" si="57">H136</f>
        <v>0</v>
      </c>
      <c r="I135" s="105">
        <f t="shared" si="57"/>
        <v>0</v>
      </c>
    </row>
    <row r="136" spans="1:9" ht="47.25" hidden="1" x14ac:dyDescent="0.2">
      <c r="A136" s="106" t="s">
        <v>33</v>
      </c>
      <c r="B136" s="3" t="s">
        <v>71</v>
      </c>
      <c r="C136" s="3" t="s">
        <v>540</v>
      </c>
      <c r="D136" s="3" t="s">
        <v>571</v>
      </c>
      <c r="E136" s="3" t="s">
        <v>572</v>
      </c>
      <c r="F136" s="3" t="s">
        <v>34</v>
      </c>
      <c r="G136" s="105"/>
      <c r="H136" s="105"/>
      <c r="I136" s="105"/>
    </row>
    <row r="137" spans="1:9" ht="31.5" hidden="1" x14ac:dyDescent="0.2">
      <c r="A137" s="106" t="s">
        <v>35</v>
      </c>
      <c r="B137" s="3" t="s">
        <v>71</v>
      </c>
      <c r="C137" s="3" t="s">
        <v>540</v>
      </c>
      <c r="D137" s="3" t="s">
        <v>571</v>
      </c>
      <c r="E137" s="3" t="s">
        <v>573</v>
      </c>
      <c r="F137" s="107" t="s">
        <v>0</v>
      </c>
      <c r="G137" s="105">
        <f>G138</f>
        <v>0</v>
      </c>
      <c r="H137" s="105">
        <f t="shared" ref="H137:I137" si="58">H138</f>
        <v>0</v>
      </c>
      <c r="I137" s="105">
        <f t="shared" si="58"/>
        <v>0</v>
      </c>
    </row>
    <row r="138" spans="1:9" ht="15.75" hidden="1" x14ac:dyDescent="0.2">
      <c r="A138" s="106" t="s">
        <v>36</v>
      </c>
      <c r="B138" s="3" t="s">
        <v>71</v>
      </c>
      <c r="C138" s="3" t="s">
        <v>540</v>
      </c>
      <c r="D138" s="3" t="s">
        <v>571</v>
      </c>
      <c r="E138" s="3" t="s">
        <v>573</v>
      </c>
      <c r="F138" s="3" t="s">
        <v>37</v>
      </c>
      <c r="G138" s="105">
        <f>G139</f>
        <v>0</v>
      </c>
      <c r="H138" s="105">
        <f t="shared" ref="H138:I138" si="59">H139</f>
        <v>0</v>
      </c>
      <c r="I138" s="105">
        <f t="shared" si="59"/>
        <v>0</v>
      </c>
    </row>
    <row r="139" spans="1:9" ht="31.5" hidden="1" x14ac:dyDescent="0.2">
      <c r="A139" s="106" t="s">
        <v>38</v>
      </c>
      <c r="B139" s="3" t="s">
        <v>71</v>
      </c>
      <c r="C139" s="3" t="s">
        <v>540</v>
      </c>
      <c r="D139" s="3" t="s">
        <v>571</v>
      </c>
      <c r="E139" s="3" t="s">
        <v>573</v>
      </c>
      <c r="F139" s="3" t="s">
        <v>39</v>
      </c>
      <c r="G139" s="105"/>
      <c r="H139" s="105"/>
      <c r="I139" s="105"/>
    </row>
    <row r="140" spans="1:9" ht="31.5" x14ac:dyDescent="0.2">
      <c r="A140" s="106" t="s">
        <v>917</v>
      </c>
      <c r="B140" s="3" t="s">
        <v>71</v>
      </c>
      <c r="C140" s="3" t="s">
        <v>540</v>
      </c>
      <c r="D140" s="3" t="s">
        <v>571</v>
      </c>
      <c r="E140" s="3" t="s">
        <v>925</v>
      </c>
      <c r="F140" s="3"/>
      <c r="G140" s="105">
        <f>G141</f>
        <v>21092</v>
      </c>
      <c r="H140" s="105"/>
      <c r="I140" s="105"/>
    </row>
    <row r="141" spans="1:9" ht="110.25" x14ac:dyDescent="0.2">
      <c r="A141" s="106" t="s">
        <v>24</v>
      </c>
      <c r="B141" s="3" t="s">
        <v>71</v>
      </c>
      <c r="C141" s="3" t="s">
        <v>540</v>
      </c>
      <c r="D141" s="3" t="s">
        <v>571</v>
      </c>
      <c r="E141" s="3" t="s">
        <v>925</v>
      </c>
      <c r="F141" s="3">
        <v>100</v>
      </c>
      <c r="G141" s="105">
        <f>G142</f>
        <v>21092</v>
      </c>
      <c r="H141" s="105"/>
      <c r="I141" s="105"/>
    </row>
    <row r="142" spans="1:9" ht="31.5" x14ac:dyDescent="0.2">
      <c r="A142" s="106" t="s">
        <v>56</v>
      </c>
      <c r="B142" s="3" t="s">
        <v>71</v>
      </c>
      <c r="C142" s="3" t="s">
        <v>540</v>
      </c>
      <c r="D142" s="3" t="s">
        <v>571</v>
      </c>
      <c r="E142" s="3" t="s">
        <v>925</v>
      </c>
      <c r="F142" s="3">
        <v>120</v>
      </c>
      <c r="G142" s="105">
        <v>21092</v>
      </c>
      <c r="H142" s="105"/>
      <c r="I142" s="105"/>
    </row>
    <row r="143" spans="1:9" ht="15.75" hidden="1" x14ac:dyDescent="0.2">
      <c r="A143" s="106"/>
      <c r="B143" s="3"/>
      <c r="C143" s="3"/>
      <c r="D143" s="3"/>
      <c r="E143" s="3"/>
      <c r="F143" s="3"/>
      <c r="G143" s="105"/>
      <c r="H143" s="105"/>
      <c r="I143" s="105"/>
    </row>
    <row r="144" spans="1:9" ht="15.75" hidden="1" x14ac:dyDescent="0.2">
      <c r="A144" s="104" t="s">
        <v>574</v>
      </c>
      <c r="B144" s="3" t="s">
        <v>71</v>
      </c>
      <c r="C144" s="3" t="s">
        <v>64</v>
      </c>
      <c r="D144" s="3" t="s">
        <v>0</v>
      </c>
      <c r="E144" s="3" t="s">
        <v>0</v>
      </c>
      <c r="F144" s="3" t="s">
        <v>0</v>
      </c>
      <c r="G144" s="105">
        <f>G145</f>
        <v>0</v>
      </c>
      <c r="H144" s="105">
        <f t="shared" ref="H144:I144" si="60">H145</f>
        <v>0</v>
      </c>
      <c r="I144" s="105">
        <f t="shared" si="60"/>
        <v>0</v>
      </c>
    </row>
    <row r="145" spans="1:9" ht="31.5" hidden="1" x14ac:dyDescent="0.2">
      <c r="A145" s="104" t="s">
        <v>575</v>
      </c>
      <c r="B145" s="3" t="s">
        <v>71</v>
      </c>
      <c r="C145" s="3" t="s">
        <v>64</v>
      </c>
      <c r="D145" s="3" t="s">
        <v>576</v>
      </c>
      <c r="E145" s="3" t="s">
        <v>0</v>
      </c>
      <c r="F145" s="3" t="s">
        <v>0</v>
      </c>
      <c r="G145" s="105">
        <f>G146+G149+G152</f>
        <v>0</v>
      </c>
      <c r="H145" s="105">
        <f t="shared" ref="H145:I145" si="61">H146+H149+H152</f>
        <v>0</v>
      </c>
      <c r="I145" s="105">
        <f t="shared" si="61"/>
        <v>0</v>
      </c>
    </row>
    <row r="146" spans="1:9" ht="47.25" hidden="1" x14ac:dyDescent="0.2">
      <c r="A146" s="106" t="s">
        <v>72</v>
      </c>
      <c r="B146" s="3" t="s">
        <v>71</v>
      </c>
      <c r="C146" s="3" t="s">
        <v>64</v>
      </c>
      <c r="D146" s="3" t="s">
        <v>576</v>
      </c>
      <c r="E146" s="3" t="s">
        <v>577</v>
      </c>
      <c r="F146" s="107" t="s">
        <v>0</v>
      </c>
      <c r="G146" s="105">
        <f>G147</f>
        <v>0</v>
      </c>
      <c r="H146" s="105">
        <f t="shared" ref="H146:I147" si="62">H147</f>
        <v>0</v>
      </c>
      <c r="I146" s="105">
        <f t="shared" si="62"/>
        <v>0</v>
      </c>
    </row>
    <row r="147" spans="1:9" ht="47.25" hidden="1" x14ac:dyDescent="0.2">
      <c r="A147" s="106" t="s">
        <v>31</v>
      </c>
      <c r="B147" s="3" t="s">
        <v>71</v>
      </c>
      <c r="C147" s="3" t="s">
        <v>64</v>
      </c>
      <c r="D147" s="3" t="s">
        <v>576</v>
      </c>
      <c r="E147" s="3" t="s">
        <v>577</v>
      </c>
      <c r="F147" s="3" t="s">
        <v>32</v>
      </c>
      <c r="G147" s="105">
        <f>G148</f>
        <v>0</v>
      </c>
      <c r="H147" s="105">
        <f t="shared" si="62"/>
        <v>0</v>
      </c>
      <c r="I147" s="105">
        <f t="shared" si="62"/>
        <v>0</v>
      </c>
    </row>
    <row r="148" spans="1:9" ht="47.25" hidden="1" x14ac:dyDescent="0.2">
      <c r="A148" s="106" t="s">
        <v>33</v>
      </c>
      <c r="B148" s="3" t="s">
        <v>71</v>
      </c>
      <c r="C148" s="3" t="s">
        <v>64</v>
      </c>
      <c r="D148" s="3" t="s">
        <v>576</v>
      </c>
      <c r="E148" s="3" t="s">
        <v>577</v>
      </c>
      <c r="F148" s="3" t="s">
        <v>34</v>
      </c>
      <c r="G148" s="105"/>
      <c r="H148" s="105"/>
      <c r="I148" s="105"/>
    </row>
    <row r="149" spans="1:9" ht="31.5" hidden="1" x14ac:dyDescent="0.2">
      <c r="A149" s="106" t="s">
        <v>73</v>
      </c>
      <c r="B149" s="3" t="s">
        <v>71</v>
      </c>
      <c r="C149" s="3" t="s">
        <v>64</v>
      </c>
      <c r="D149" s="3" t="s">
        <v>576</v>
      </c>
      <c r="E149" s="3" t="s">
        <v>578</v>
      </c>
      <c r="F149" s="107" t="s">
        <v>0</v>
      </c>
      <c r="G149" s="105">
        <f>G150</f>
        <v>0</v>
      </c>
      <c r="H149" s="105">
        <f t="shared" ref="H149:I149" si="63">H150</f>
        <v>0</v>
      </c>
      <c r="I149" s="105">
        <f t="shared" si="63"/>
        <v>0</v>
      </c>
    </row>
    <row r="150" spans="1:9" ht="47.25" hidden="1" x14ac:dyDescent="0.2">
      <c r="A150" s="106" t="s">
        <v>31</v>
      </c>
      <c r="B150" s="3" t="s">
        <v>71</v>
      </c>
      <c r="C150" s="3" t="s">
        <v>64</v>
      </c>
      <c r="D150" s="3" t="s">
        <v>576</v>
      </c>
      <c r="E150" s="3" t="s">
        <v>578</v>
      </c>
      <c r="F150" s="3" t="s">
        <v>32</v>
      </c>
      <c r="G150" s="105">
        <f>G151</f>
        <v>0</v>
      </c>
      <c r="H150" s="105">
        <f t="shared" ref="H150:I150" si="64">H151</f>
        <v>0</v>
      </c>
      <c r="I150" s="105">
        <f t="shared" si="64"/>
        <v>0</v>
      </c>
    </row>
    <row r="151" spans="1:9" ht="47.25" hidden="1" x14ac:dyDescent="0.2">
      <c r="A151" s="106" t="s">
        <v>33</v>
      </c>
      <c r="B151" s="3" t="s">
        <v>71</v>
      </c>
      <c r="C151" s="3" t="s">
        <v>64</v>
      </c>
      <c r="D151" s="3" t="s">
        <v>576</v>
      </c>
      <c r="E151" s="3" t="s">
        <v>578</v>
      </c>
      <c r="F151" s="3" t="s">
        <v>34</v>
      </c>
      <c r="G151" s="105"/>
      <c r="H151" s="105"/>
      <c r="I151" s="105"/>
    </row>
    <row r="152" spans="1:9" ht="78.75" hidden="1" x14ac:dyDescent="0.2">
      <c r="A152" s="106" t="s">
        <v>74</v>
      </c>
      <c r="B152" s="3" t="s">
        <v>71</v>
      </c>
      <c r="C152" s="3" t="s">
        <v>64</v>
      </c>
      <c r="D152" s="3" t="s">
        <v>576</v>
      </c>
      <c r="E152" s="3" t="s">
        <v>579</v>
      </c>
      <c r="F152" s="107" t="s">
        <v>0</v>
      </c>
      <c r="G152" s="105">
        <f>G153</f>
        <v>0</v>
      </c>
      <c r="H152" s="105">
        <f t="shared" ref="H152:I152" si="65">H153</f>
        <v>0</v>
      </c>
      <c r="I152" s="105">
        <f t="shared" si="65"/>
        <v>0</v>
      </c>
    </row>
    <row r="153" spans="1:9" ht="47.25" hidden="1" x14ac:dyDescent="0.2">
      <c r="A153" s="106" t="s">
        <v>31</v>
      </c>
      <c r="B153" s="3" t="s">
        <v>71</v>
      </c>
      <c r="C153" s="3" t="s">
        <v>64</v>
      </c>
      <c r="D153" s="3" t="s">
        <v>576</v>
      </c>
      <c r="E153" s="3" t="s">
        <v>579</v>
      </c>
      <c r="F153" s="3" t="s">
        <v>32</v>
      </c>
      <c r="G153" s="105">
        <f>G154</f>
        <v>0</v>
      </c>
      <c r="H153" s="105">
        <f t="shared" ref="H153:I153" si="66">H154</f>
        <v>0</v>
      </c>
      <c r="I153" s="105">
        <f t="shared" si="66"/>
        <v>0</v>
      </c>
    </row>
    <row r="154" spans="1:9" ht="47.25" hidden="1" x14ac:dyDescent="0.2">
      <c r="A154" s="106" t="s">
        <v>33</v>
      </c>
      <c r="B154" s="3" t="s">
        <v>71</v>
      </c>
      <c r="C154" s="3" t="s">
        <v>64</v>
      </c>
      <c r="D154" s="3" t="s">
        <v>576</v>
      </c>
      <c r="E154" s="3" t="s">
        <v>579</v>
      </c>
      <c r="F154" s="3" t="s">
        <v>34</v>
      </c>
      <c r="G154" s="105"/>
      <c r="H154" s="105"/>
      <c r="I154" s="105"/>
    </row>
    <row r="155" spans="1:9" ht="31.5" x14ac:dyDescent="0.2">
      <c r="A155" s="100" t="s">
        <v>75</v>
      </c>
      <c r="B155" s="101" t="s">
        <v>76</v>
      </c>
      <c r="C155" s="101" t="s">
        <v>0</v>
      </c>
      <c r="D155" s="101" t="s">
        <v>0</v>
      </c>
      <c r="E155" s="102" t="s">
        <v>0</v>
      </c>
      <c r="F155" s="102" t="s">
        <v>0</v>
      </c>
      <c r="G155" s="103">
        <f>G156+G182+G177+G166</f>
        <v>140616</v>
      </c>
      <c r="H155" s="103">
        <f t="shared" ref="H155:I155" si="67">H156+H182+H177+H166</f>
        <v>-992000</v>
      </c>
      <c r="I155" s="103">
        <f t="shared" si="67"/>
        <v>-992000</v>
      </c>
    </row>
    <row r="156" spans="1:9" ht="15.75" hidden="1" x14ac:dyDescent="0.2">
      <c r="A156" s="104" t="s">
        <v>539</v>
      </c>
      <c r="B156" s="3" t="s">
        <v>76</v>
      </c>
      <c r="C156" s="3" t="s">
        <v>540</v>
      </c>
      <c r="D156" s="3" t="s">
        <v>0</v>
      </c>
      <c r="E156" s="3" t="s">
        <v>0</v>
      </c>
      <c r="F156" s="3" t="s">
        <v>0</v>
      </c>
      <c r="G156" s="105">
        <f>G157+G169+G173</f>
        <v>0</v>
      </c>
      <c r="H156" s="105">
        <f t="shared" ref="H156:I156" si="68">H157+H169+H173</f>
        <v>0</v>
      </c>
      <c r="I156" s="105">
        <f t="shared" si="68"/>
        <v>0</v>
      </c>
    </row>
    <row r="157" spans="1:9" ht="63" hidden="1" x14ac:dyDescent="0.2">
      <c r="A157" s="104" t="s">
        <v>580</v>
      </c>
      <c r="B157" s="3" t="s">
        <v>76</v>
      </c>
      <c r="C157" s="3" t="s">
        <v>540</v>
      </c>
      <c r="D157" s="3" t="s">
        <v>77</v>
      </c>
      <c r="E157" s="3" t="s">
        <v>0</v>
      </c>
      <c r="F157" s="3" t="s">
        <v>0</v>
      </c>
      <c r="G157" s="105">
        <f>G158+G163</f>
        <v>0</v>
      </c>
      <c r="H157" s="105">
        <f t="shared" ref="H157:I157" si="69">H158+H163</f>
        <v>0</v>
      </c>
      <c r="I157" s="105">
        <f t="shared" si="69"/>
        <v>0</v>
      </c>
    </row>
    <row r="158" spans="1:9" ht="47.25" hidden="1" x14ac:dyDescent="0.2">
      <c r="A158" s="106" t="s">
        <v>30</v>
      </c>
      <c r="B158" s="3" t="s">
        <v>76</v>
      </c>
      <c r="C158" s="3" t="s">
        <v>540</v>
      </c>
      <c r="D158" s="3" t="s">
        <v>77</v>
      </c>
      <c r="E158" s="3" t="s">
        <v>581</v>
      </c>
      <c r="F158" s="107" t="s">
        <v>0</v>
      </c>
      <c r="G158" s="105">
        <f>G159+G161</f>
        <v>0</v>
      </c>
      <c r="H158" s="105">
        <f t="shared" ref="H158:I158" si="70">H159+H161</f>
        <v>0</v>
      </c>
      <c r="I158" s="105">
        <f t="shared" si="70"/>
        <v>0</v>
      </c>
    </row>
    <row r="159" spans="1:9" ht="110.25" hidden="1" x14ac:dyDescent="0.2">
      <c r="A159" s="106" t="s">
        <v>24</v>
      </c>
      <c r="B159" s="3" t="s">
        <v>76</v>
      </c>
      <c r="C159" s="3" t="s">
        <v>540</v>
      </c>
      <c r="D159" s="3" t="s">
        <v>77</v>
      </c>
      <c r="E159" s="3" t="s">
        <v>581</v>
      </c>
      <c r="F159" s="3" t="s">
        <v>25</v>
      </c>
      <c r="G159" s="105">
        <f>G160</f>
        <v>0</v>
      </c>
      <c r="H159" s="105">
        <f t="shared" ref="H159:I159" si="71">H160</f>
        <v>0</v>
      </c>
      <c r="I159" s="105">
        <f t="shared" si="71"/>
        <v>0</v>
      </c>
    </row>
    <row r="160" spans="1:9" ht="47.25" hidden="1" x14ac:dyDescent="0.2">
      <c r="A160" s="106" t="s">
        <v>26</v>
      </c>
      <c r="B160" s="3" t="s">
        <v>76</v>
      </c>
      <c r="C160" s="3" t="s">
        <v>540</v>
      </c>
      <c r="D160" s="3" t="s">
        <v>77</v>
      </c>
      <c r="E160" s="3" t="s">
        <v>581</v>
      </c>
      <c r="F160" s="3" t="s">
        <v>27</v>
      </c>
      <c r="G160" s="105"/>
      <c r="H160" s="105"/>
      <c r="I160" s="105"/>
    </row>
    <row r="161" spans="1:9" ht="47.25" hidden="1" x14ac:dyDescent="0.2">
      <c r="A161" s="106" t="s">
        <v>31</v>
      </c>
      <c r="B161" s="3" t="s">
        <v>76</v>
      </c>
      <c r="C161" s="3" t="s">
        <v>540</v>
      </c>
      <c r="D161" s="3" t="s">
        <v>77</v>
      </c>
      <c r="E161" s="3" t="s">
        <v>581</v>
      </c>
      <c r="F161" s="3" t="s">
        <v>32</v>
      </c>
      <c r="G161" s="105">
        <f>G162</f>
        <v>0</v>
      </c>
      <c r="H161" s="105">
        <f t="shared" ref="H161:I161" si="72">H162</f>
        <v>0</v>
      </c>
      <c r="I161" s="105">
        <f t="shared" si="72"/>
        <v>0</v>
      </c>
    </row>
    <row r="162" spans="1:9" ht="47.25" hidden="1" x14ac:dyDescent="0.2">
      <c r="A162" s="106" t="s">
        <v>33</v>
      </c>
      <c r="B162" s="3" t="s">
        <v>76</v>
      </c>
      <c r="C162" s="3" t="s">
        <v>540</v>
      </c>
      <c r="D162" s="3" t="s">
        <v>77</v>
      </c>
      <c r="E162" s="3" t="s">
        <v>581</v>
      </c>
      <c r="F162" s="3" t="s">
        <v>34</v>
      </c>
      <c r="G162" s="105"/>
      <c r="H162" s="105"/>
      <c r="I162" s="105"/>
    </row>
    <row r="163" spans="1:9" ht="31.5" hidden="1" x14ac:dyDescent="0.2">
      <c r="A163" s="106" t="s">
        <v>35</v>
      </c>
      <c r="B163" s="3" t="s">
        <v>76</v>
      </c>
      <c r="C163" s="3" t="s">
        <v>540</v>
      </c>
      <c r="D163" s="3" t="s">
        <v>77</v>
      </c>
      <c r="E163" s="3" t="s">
        <v>582</v>
      </c>
      <c r="F163" s="107" t="s">
        <v>0</v>
      </c>
      <c r="G163" s="105">
        <f>G164</f>
        <v>0</v>
      </c>
      <c r="H163" s="105">
        <f t="shared" ref="H163:I164" si="73">H164</f>
        <v>0</v>
      </c>
      <c r="I163" s="105">
        <f t="shared" si="73"/>
        <v>0</v>
      </c>
    </row>
    <row r="164" spans="1:9" ht="15.75" hidden="1" x14ac:dyDescent="0.2">
      <c r="A164" s="106" t="s">
        <v>36</v>
      </c>
      <c r="B164" s="3" t="s">
        <v>76</v>
      </c>
      <c r="C164" s="3" t="s">
        <v>540</v>
      </c>
      <c r="D164" s="3" t="s">
        <v>77</v>
      </c>
      <c r="E164" s="3" t="s">
        <v>582</v>
      </c>
      <c r="F164" s="3" t="s">
        <v>37</v>
      </c>
      <c r="G164" s="105">
        <f>G165</f>
        <v>0</v>
      </c>
      <c r="H164" s="105">
        <f t="shared" si="73"/>
        <v>0</v>
      </c>
      <c r="I164" s="105">
        <f t="shared" si="73"/>
        <v>0</v>
      </c>
    </row>
    <row r="165" spans="1:9" ht="31.5" hidden="1" x14ac:dyDescent="0.2">
      <c r="A165" s="106" t="s">
        <v>38</v>
      </c>
      <c r="B165" s="3" t="s">
        <v>76</v>
      </c>
      <c r="C165" s="3" t="s">
        <v>540</v>
      </c>
      <c r="D165" s="3" t="s">
        <v>77</v>
      </c>
      <c r="E165" s="3" t="s">
        <v>582</v>
      </c>
      <c r="F165" s="3" t="s">
        <v>39</v>
      </c>
      <c r="G165" s="105"/>
      <c r="H165" s="105"/>
      <c r="I165" s="105"/>
    </row>
    <row r="166" spans="1:9" ht="31.5" x14ac:dyDescent="0.2">
      <c r="A166" s="106" t="s">
        <v>917</v>
      </c>
      <c r="B166" s="3" t="s">
        <v>76</v>
      </c>
      <c r="C166" s="3" t="s">
        <v>540</v>
      </c>
      <c r="D166" s="3" t="s">
        <v>77</v>
      </c>
      <c r="E166" s="3" t="s">
        <v>925</v>
      </c>
      <c r="F166" s="3"/>
      <c r="G166" s="105">
        <f>G167</f>
        <v>140616</v>
      </c>
      <c r="H166" s="105"/>
      <c r="I166" s="105"/>
    </row>
    <row r="167" spans="1:9" ht="110.25" x14ac:dyDescent="0.2">
      <c r="A167" s="106" t="s">
        <v>24</v>
      </c>
      <c r="B167" s="3" t="s">
        <v>76</v>
      </c>
      <c r="C167" s="3" t="s">
        <v>540</v>
      </c>
      <c r="D167" s="3" t="s">
        <v>77</v>
      </c>
      <c r="E167" s="3" t="s">
        <v>925</v>
      </c>
      <c r="F167" s="3">
        <v>100</v>
      </c>
      <c r="G167" s="105">
        <f>G168</f>
        <v>140616</v>
      </c>
      <c r="H167" s="105"/>
      <c r="I167" s="105"/>
    </row>
    <row r="168" spans="1:9" ht="31.5" x14ac:dyDescent="0.2">
      <c r="A168" s="106" t="s">
        <v>56</v>
      </c>
      <c r="B168" s="3" t="s">
        <v>76</v>
      </c>
      <c r="C168" s="3" t="s">
        <v>540</v>
      </c>
      <c r="D168" s="3" t="s">
        <v>77</v>
      </c>
      <c r="E168" s="3" t="s">
        <v>925</v>
      </c>
      <c r="F168" s="3">
        <v>120</v>
      </c>
      <c r="G168" s="105">
        <v>140616</v>
      </c>
      <c r="H168" s="105"/>
      <c r="I168" s="105"/>
    </row>
    <row r="169" spans="1:9" ht="81.75" hidden="1" customHeight="1" x14ac:dyDescent="0.2">
      <c r="A169" s="104" t="s">
        <v>583</v>
      </c>
      <c r="B169" s="3" t="s">
        <v>76</v>
      </c>
      <c r="C169" s="3" t="s">
        <v>540</v>
      </c>
      <c r="D169" s="3" t="s">
        <v>584</v>
      </c>
      <c r="E169" s="3" t="s">
        <v>0</v>
      </c>
      <c r="F169" s="3" t="s">
        <v>0</v>
      </c>
      <c r="G169" s="105">
        <f>G170</f>
        <v>0</v>
      </c>
      <c r="H169" s="105">
        <f t="shared" ref="H169:I171" si="74">H170</f>
        <v>0</v>
      </c>
      <c r="I169" s="105">
        <f t="shared" si="74"/>
        <v>0</v>
      </c>
    </row>
    <row r="170" spans="1:9" ht="62.25" hidden="1" customHeight="1" x14ac:dyDescent="0.2">
      <c r="A170" s="106" t="s">
        <v>78</v>
      </c>
      <c r="B170" s="3" t="s">
        <v>76</v>
      </c>
      <c r="C170" s="3" t="s">
        <v>540</v>
      </c>
      <c r="D170" s="3" t="s">
        <v>584</v>
      </c>
      <c r="E170" s="3" t="s">
        <v>585</v>
      </c>
      <c r="F170" s="107" t="s">
        <v>0</v>
      </c>
      <c r="G170" s="105">
        <f>G171</f>
        <v>0</v>
      </c>
      <c r="H170" s="105">
        <f t="shared" si="74"/>
        <v>0</v>
      </c>
      <c r="I170" s="105">
        <f t="shared" si="74"/>
        <v>0</v>
      </c>
    </row>
    <row r="171" spans="1:9" ht="15.75" hidden="1" customHeight="1" x14ac:dyDescent="0.2">
      <c r="A171" s="106" t="s">
        <v>36</v>
      </c>
      <c r="B171" s="3" t="s">
        <v>76</v>
      </c>
      <c r="C171" s="3" t="s">
        <v>540</v>
      </c>
      <c r="D171" s="3" t="s">
        <v>584</v>
      </c>
      <c r="E171" s="3" t="s">
        <v>585</v>
      </c>
      <c r="F171" s="3" t="s">
        <v>37</v>
      </c>
      <c r="G171" s="105">
        <f>G172</f>
        <v>0</v>
      </c>
      <c r="H171" s="105">
        <f t="shared" si="74"/>
        <v>0</v>
      </c>
      <c r="I171" s="105">
        <f t="shared" si="74"/>
        <v>0</v>
      </c>
    </row>
    <row r="172" spans="1:9" ht="25.5" hidden="1" customHeight="1" x14ac:dyDescent="0.2">
      <c r="A172" s="106" t="s">
        <v>79</v>
      </c>
      <c r="B172" s="3" t="s">
        <v>76</v>
      </c>
      <c r="C172" s="3" t="s">
        <v>540</v>
      </c>
      <c r="D172" s="3" t="s">
        <v>584</v>
      </c>
      <c r="E172" s="3" t="s">
        <v>585</v>
      </c>
      <c r="F172" s="3" t="s">
        <v>80</v>
      </c>
      <c r="G172" s="105"/>
      <c r="H172" s="105"/>
      <c r="I172" s="105"/>
    </row>
    <row r="173" spans="1:9" ht="23.25" hidden="1" customHeight="1" x14ac:dyDescent="0.2">
      <c r="A173" s="104" t="s">
        <v>570</v>
      </c>
      <c r="B173" s="3" t="s">
        <v>76</v>
      </c>
      <c r="C173" s="3" t="s">
        <v>540</v>
      </c>
      <c r="D173" s="3" t="s">
        <v>571</v>
      </c>
      <c r="E173" s="3" t="s">
        <v>0</v>
      </c>
      <c r="F173" s="3" t="s">
        <v>0</v>
      </c>
      <c r="G173" s="105">
        <f>G174</f>
        <v>0</v>
      </c>
      <c r="H173" s="105">
        <f t="shared" ref="H173:I175" si="75">H174</f>
        <v>0</v>
      </c>
      <c r="I173" s="105">
        <f t="shared" si="75"/>
        <v>0</v>
      </c>
    </row>
    <row r="174" spans="1:9" ht="23.25" hidden="1" customHeight="1" x14ac:dyDescent="0.2">
      <c r="A174" s="106" t="s">
        <v>81</v>
      </c>
      <c r="B174" s="3" t="s">
        <v>76</v>
      </c>
      <c r="C174" s="3" t="s">
        <v>540</v>
      </c>
      <c r="D174" s="3" t="s">
        <v>571</v>
      </c>
      <c r="E174" s="3" t="s">
        <v>586</v>
      </c>
      <c r="F174" s="107" t="s">
        <v>0</v>
      </c>
      <c r="G174" s="105">
        <f>G175</f>
        <v>0</v>
      </c>
      <c r="H174" s="105">
        <f t="shared" si="75"/>
        <v>0</v>
      </c>
      <c r="I174" s="105">
        <f t="shared" si="75"/>
        <v>0</v>
      </c>
    </row>
    <row r="175" spans="1:9" ht="23.25" hidden="1" customHeight="1" x14ac:dyDescent="0.2">
      <c r="A175" s="106" t="s">
        <v>36</v>
      </c>
      <c r="B175" s="3" t="s">
        <v>76</v>
      </c>
      <c r="C175" s="3" t="s">
        <v>540</v>
      </c>
      <c r="D175" s="3" t="s">
        <v>571</v>
      </c>
      <c r="E175" s="3" t="s">
        <v>586</v>
      </c>
      <c r="F175" s="3" t="s">
        <v>37</v>
      </c>
      <c r="G175" s="105">
        <f>G176</f>
        <v>0</v>
      </c>
      <c r="H175" s="105">
        <f t="shared" si="75"/>
        <v>0</v>
      </c>
      <c r="I175" s="105">
        <f t="shared" si="75"/>
        <v>0</v>
      </c>
    </row>
    <row r="176" spans="1:9" ht="23.25" hidden="1" customHeight="1" x14ac:dyDescent="0.2">
      <c r="A176" s="106" t="s">
        <v>79</v>
      </c>
      <c r="B176" s="3" t="s">
        <v>76</v>
      </c>
      <c r="C176" s="3" t="s">
        <v>540</v>
      </c>
      <c r="D176" s="3" t="s">
        <v>571</v>
      </c>
      <c r="E176" s="3" t="s">
        <v>586</v>
      </c>
      <c r="F176" s="3" t="s">
        <v>80</v>
      </c>
      <c r="G176" s="105"/>
      <c r="H176" s="105"/>
      <c r="I176" s="105"/>
    </row>
    <row r="177" spans="1:9" ht="33" hidden="1" customHeight="1" x14ac:dyDescent="0.2">
      <c r="A177" s="33" t="s">
        <v>604</v>
      </c>
      <c r="B177" s="112" t="s">
        <v>76</v>
      </c>
      <c r="C177" s="112" t="s">
        <v>29</v>
      </c>
      <c r="D177" s="111"/>
      <c r="E177" s="111"/>
      <c r="F177" s="3"/>
      <c r="G177" s="105">
        <f>G178</f>
        <v>0</v>
      </c>
      <c r="H177" s="105"/>
      <c r="I177" s="105"/>
    </row>
    <row r="178" spans="1:9" ht="29.25" hidden="1" customHeight="1" x14ac:dyDescent="0.2">
      <c r="A178" s="33" t="s">
        <v>852</v>
      </c>
      <c r="B178" s="112" t="s">
        <v>76</v>
      </c>
      <c r="C178" s="112" t="s">
        <v>29</v>
      </c>
      <c r="D178" s="111">
        <v>10</v>
      </c>
      <c r="E178" s="111"/>
      <c r="F178" s="3"/>
      <c r="G178" s="105">
        <f>G179</f>
        <v>0</v>
      </c>
      <c r="H178" s="105"/>
      <c r="I178" s="105"/>
    </row>
    <row r="179" spans="1:9" ht="32.25" hidden="1" customHeight="1" x14ac:dyDescent="0.2">
      <c r="A179" s="33" t="s">
        <v>78</v>
      </c>
      <c r="B179" s="112" t="s">
        <v>76</v>
      </c>
      <c r="C179" s="112" t="s">
        <v>29</v>
      </c>
      <c r="D179" s="112" t="s">
        <v>63</v>
      </c>
      <c r="E179" s="112" t="s">
        <v>585</v>
      </c>
      <c r="F179" s="3"/>
      <c r="G179" s="105">
        <f>G180</f>
        <v>0</v>
      </c>
      <c r="H179" s="105"/>
      <c r="I179" s="105"/>
    </row>
    <row r="180" spans="1:9" ht="23.25" hidden="1" customHeight="1" x14ac:dyDescent="0.2">
      <c r="A180" s="106" t="s">
        <v>83</v>
      </c>
      <c r="B180" s="112" t="s">
        <v>76</v>
      </c>
      <c r="C180" s="112" t="s">
        <v>29</v>
      </c>
      <c r="D180" s="112" t="s">
        <v>63</v>
      </c>
      <c r="E180" s="112" t="s">
        <v>585</v>
      </c>
      <c r="F180" s="3">
        <v>500</v>
      </c>
      <c r="G180" s="105">
        <f>G181</f>
        <v>0</v>
      </c>
      <c r="H180" s="105"/>
      <c r="I180" s="105"/>
    </row>
    <row r="181" spans="1:9" ht="20.25" hidden="1" customHeight="1" x14ac:dyDescent="0.2">
      <c r="A181" s="106" t="s">
        <v>110</v>
      </c>
      <c r="B181" s="112" t="s">
        <v>76</v>
      </c>
      <c r="C181" s="112" t="s">
        <v>29</v>
      </c>
      <c r="D181" s="112" t="s">
        <v>63</v>
      </c>
      <c r="E181" s="112" t="s">
        <v>585</v>
      </c>
      <c r="F181" s="3">
        <v>540</v>
      </c>
      <c r="G181" s="105"/>
      <c r="H181" s="105"/>
      <c r="I181" s="105"/>
    </row>
    <row r="182" spans="1:9" ht="47.25" x14ac:dyDescent="0.2">
      <c r="A182" s="104" t="s">
        <v>587</v>
      </c>
      <c r="B182" s="3" t="s">
        <v>76</v>
      </c>
      <c r="C182" s="3" t="s">
        <v>588</v>
      </c>
      <c r="D182" s="3" t="s">
        <v>0</v>
      </c>
      <c r="E182" s="3" t="s">
        <v>0</v>
      </c>
      <c r="F182" s="3" t="s">
        <v>0</v>
      </c>
      <c r="G182" s="105">
        <f>G183+G187+G191</f>
        <v>0</v>
      </c>
      <c r="H182" s="105">
        <f t="shared" ref="H182:I182" si="76">H183+H187</f>
        <v>-992000</v>
      </c>
      <c r="I182" s="105">
        <f t="shared" si="76"/>
        <v>-992000</v>
      </c>
    </row>
    <row r="183" spans="1:9" ht="63" x14ac:dyDescent="0.2">
      <c r="A183" s="104" t="s">
        <v>589</v>
      </c>
      <c r="B183" s="3" t="s">
        <v>76</v>
      </c>
      <c r="C183" s="3" t="s">
        <v>588</v>
      </c>
      <c r="D183" s="3" t="s">
        <v>540</v>
      </c>
      <c r="E183" s="3" t="s">
        <v>0</v>
      </c>
      <c r="F183" s="3" t="s">
        <v>0</v>
      </c>
      <c r="G183" s="105">
        <f>G184</f>
        <v>0</v>
      </c>
      <c r="H183" s="105">
        <f t="shared" ref="H183:I185" si="77">H184</f>
        <v>-992000</v>
      </c>
      <c r="I183" s="105">
        <f t="shared" si="77"/>
        <v>-992000</v>
      </c>
    </row>
    <row r="184" spans="1:9" ht="110.25" x14ac:dyDescent="0.2">
      <c r="A184" s="106" t="s">
        <v>82</v>
      </c>
      <c r="B184" s="3" t="s">
        <v>76</v>
      </c>
      <c r="C184" s="3" t="s">
        <v>588</v>
      </c>
      <c r="D184" s="3" t="s">
        <v>540</v>
      </c>
      <c r="E184" s="3" t="s">
        <v>590</v>
      </c>
      <c r="F184" s="107" t="s">
        <v>0</v>
      </c>
      <c r="G184" s="105">
        <f>G185</f>
        <v>0</v>
      </c>
      <c r="H184" s="105">
        <f t="shared" si="77"/>
        <v>-992000</v>
      </c>
      <c r="I184" s="105">
        <f t="shared" si="77"/>
        <v>-992000</v>
      </c>
    </row>
    <row r="185" spans="1:9" ht="15.75" x14ac:dyDescent="0.2">
      <c r="A185" s="106" t="s">
        <v>83</v>
      </c>
      <c r="B185" s="3" t="s">
        <v>76</v>
      </c>
      <c r="C185" s="3" t="s">
        <v>588</v>
      </c>
      <c r="D185" s="3" t="s">
        <v>540</v>
      </c>
      <c r="E185" s="3" t="s">
        <v>590</v>
      </c>
      <c r="F185" s="3" t="s">
        <v>84</v>
      </c>
      <c r="G185" s="105">
        <f>G186</f>
        <v>0</v>
      </c>
      <c r="H185" s="105">
        <f t="shared" si="77"/>
        <v>-992000</v>
      </c>
      <c r="I185" s="105">
        <f t="shared" si="77"/>
        <v>-992000</v>
      </c>
    </row>
    <row r="186" spans="1:9" ht="15.75" x14ac:dyDescent="0.2">
      <c r="A186" s="106" t="s">
        <v>85</v>
      </c>
      <c r="B186" s="3" t="s">
        <v>76</v>
      </c>
      <c r="C186" s="3" t="s">
        <v>588</v>
      </c>
      <c r="D186" s="3" t="s">
        <v>540</v>
      </c>
      <c r="E186" s="3" t="s">
        <v>590</v>
      </c>
      <c r="F186" s="3" t="s">
        <v>86</v>
      </c>
      <c r="G186" s="105"/>
      <c r="H186" s="105">
        <v>-992000</v>
      </c>
      <c r="I186" s="105">
        <v>-992000</v>
      </c>
    </row>
    <row r="187" spans="1:9" ht="15.75" hidden="1" x14ac:dyDescent="0.2">
      <c r="A187" s="104" t="s">
        <v>591</v>
      </c>
      <c r="B187" s="3" t="s">
        <v>76</v>
      </c>
      <c r="C187" s="3" t="s">
        <v>588</v>
      </c>
      <c r="D187" s="3" t="s">
        <v>22</v>
      </c>
      <c r="E187" s="3" t="s">
        <v>0</v>
      </c>
      <c r="F187" s="3" t="s">
        <v>0</v>
      </c>
      <c r="G187" s="105">
        <f>G188</f>
        <v>0</v>
      </c>
      <c r="H187" s="105">
        <v>0</v>
      </c>
      <c r="I187" s="105">
        <v>0</v>
      </c>
    </row>
    <row r="188" spans="1:9" ht="47.25" hidden="1" x14ac:dyDescent="0.2">
      <c r="A188" s="106" t="s">
        <v>87</v>
      </c>
      <c r="B188" s="3" t="s">
        <v>76</v>
      </c>
      <c r="C188" s="3" t="s">
        <v>588</v>
      </c>
      <c r="D188" s="3" t="s">
        <v>22</v>
      </c>
      <c r="E188" s="3" t="s">
        <v>592</v>
      </c>
      <c r="F188" s="107" t="s">
        <v>0</v>
      </c>
      <c r="G188" s="105">
        <f>G189</f>
        <v>0</v>
      </c>
      <c r="H188" s="105">
        <v>0</v>
      </c>
      <c r="I188" s="105">
        <v>0</v>
      </c>
    </row>
    <row r="189" spans="1:9" ht="15.75" hidden="1" x14ac:dyDescent="0.2">
      <c r="A189" s="106" t="s">
        <v>83</v>
      </c>
      <c r="B189" s="3" t="s">
        <v>76</v>
      </c>
      <c r="C189" s="3" t="s">
        <v>588</v>
      </c>
      <c r="D189" s="3" t="s">
        <v>22</v>
      </c>
      <c r="E189" s="3" t="s">
        <v>592</v>
      </c>
      <c r="F189" s="3" t="s">
        <v>84</v>
      </c>
      <c r="G189" s="105">
        <f>G190</f>
        <v>0</v>
      </c>
      <c r="H189" s="105">
        <v>0</v>
      </c>
      <c r="I189" s="105">
        <v>0</v>
      </c>
    </row>
    <row r="190" spans="1:9" ht="15.75" hidden="1" x14ac:dyDescent="0.2">
      <c r="A190" s="106" t="s">
        <v>85</v>
      </c>
      <c r="B190" s="3" t="s">
        <v>76</v>
      </c>
      <c r="C190" s="3" t="s">
        <v>588</v>
      </c>
      <c r="D190" s="3" t="s">
        <v>22</v>
      </c>
      <c r="E190" s="3" t="s">
        <v>592</v>
      </c>
      <c r="F190" s="3" t="s">
        <v>86</v>
      </c>
      <c r="G190" s="105"/>
      <c r="H190" s="105">
        <v>0</v>
      </c>
      <c r="I190" s="105">
        <v>0</v>
      </c>
    </row>
    <row r="191" spans="1:9" ht="31.5" hidden="1" x14ac:dyDescent="0.2">
      <c r="A191" s="106" t="s">
        <v>876</v>
      </c>
      <c r="B191" s="3" t="s">
        <v>76</v>
      </c>
      <c r="C191" s="3" t="s">
        <v>588</v>
      </c>
      <c r="D191" s="3" t="s">
        <v>29</v>
      </c>
      <c r="E191" s="3"/>
      <c r="F191" s="3"/>
      <c r="G191" s="105">
        <f>G192</f>
        <v>0</v>
      </c>
      <c r="H191" s="105"/>
      <c r="I191" s="105"/>
    </row>
    <row r="192" spans="1:9" ht="86.25" hidden="1" customHeight="1" x14ac:dyDescent="0.2">
      <c r="A192" s="106" t="s">
        <v>868</v>
      </c>
      <c r="B192" s="3" t="s">
        <v>76</v>
      </c>
      <c r="C192" s="3" t="s">
        <v>588</v>
      </c>
      <c r="D192" s="3" t="s">
        <v>29</v>
      </c>
      <c r="E192" s="3" t="s">
        <v>877</v>
      </c>
      <c r="F192" s="3"/>
      <c r="G192" s="105">
        <f>G193</f>
        <v>0</v>
      </c>
      <c r="H192" s="105"/>
      <c r="I192" s="105"/>
    </row>
    <row r="193" spans="1:9" ht="15.75" hidden="1" x14ac:dyDescent="0.2">
      <c r="A193" s="106" t="s">
        <v>83</v>
      </c>
      <c r="B193" s="3" t="s">
        <v>76</v>
      </c>
      <c r="C193" s="3">
        <v>14</v>
      </c>
      <c r="D193" s="3" t="s">
        <v>29</v>
      </c>
      <c r="E193" s="3" t="s">
        <v>877</v>
      </c>
      <c r="F193" s="3">
        <v>500</v>
      </c>
      <c r="G193" s="105">
        <f>G194</f>
        <v>0</v>
      </c>
      <c r="H193" s="105"/>
      <c r="I193" s="105"/>
    </row>
    <row r="194" spans="1:9" ht="15.75" hidden="1" x14ac:dyDescent="0.2">
      <c r="A194" s="106" t="s">
        <v>110</v>
      </c>
      <c r="B194" s="3" t="s">
        <v>76</v>
      </c>
      <c r="C194" s="3">
        <v>14</v>
      </c>
      <c r="D194" s="3" t="s">
        <v>29</v>
      </c>
      <c r="E194" s="3" t="s">
        <v>877</v>
      </c>
      <c r="F194" s="3">
        <v>540</v>
      </c>
      <c r="G194" s="105"/>
      <c r="H194" s="105"/>
      <c r="I194" s="105"/>
    </row>
    <row r="195" spans="1:9" ht="31.5" x14ac:dyDescent="0.2">
      <c r="A195" s="100" t="s">
        <v>88</v>
      </c>
      <c r="B195" s="101" t="s">
        <v>89</v>
      </c>
      <c r="C195" s="101" t="s">
        <v>0</v>
      </c>
      <c r="D195" s="101" t="s">
        <v>0</v>
      </c>
      <c r="E195" s="102" t="s">
        <v>0</v>
      </c>
      <c r="F195" s="102" t="s">
        <v>0</v>
      </c>
      <c r="G195" s="103">
        <f>G196+G244+G249+G270+G298+G322+G327+G366+G417+G209</f>
        <v>425215</v>
      </c>
      <c r="H195" s="103">
        <f t="shared" ref="H195:I195" si="78">H196+H244+H249+H270+H298+H322+H327+H366+H417+H209</f>
        <v>-17953656.030000001</v>
      </c>
      <c r="I195" s="103">
        <f t="shared" si="78"/>
        <v>-15984563.07</v>
      </c>
    </row>
    <row r="196" spans="1:9" ht="15.75" hidden="1" x14ac:dyDescent="0.2">
      <c r="A196" s="104" t="s">
        <v>539</v>
      </c>
      <c r="B196" s="3" t="s">
        <v>89</v>
      </c>
      <c r="C196" s="3" t="s">
        <v>540</v>
      </c>
      <c r="D196" s="3" t="s">
        <v>0</v>
      </c>
      <c r="E196" s="3" t="s">
        <v>0</v>
      </c>
      <c r="F196" s="3" t="s">
        <v>0</v>
      </c>
      <c r="G196" s="105">
        <f>G197+G213+G221+G217</f>
        <v>0</v>
      </c>
      <c r="H196" s="105">
        <f t="shared" ref="H196:I196" si="79">H197+H213+H221</f>
        <v>0</v>
      </c>
      <c r="I196" s="105">
        <f t="shared" si="79"/>
        <v>0</v>
      </c>
    </row>
    <row r="197" spans="1:9" ht="94.5" hidden="1" x14ac:dyDescent="0.2">
      <c r="A197" s="104" t="s">
        <v>90</v>
      </c>
      <c r="B197" s="3" t="s">
        <v>89</v>
      </c>
      <c r="C197" s="3" t="s">
        <v>540</v>
      </c>
      <c r="D197" s="3" t="s">
        <v>64</v>
      </c>
      <c r="E197" s="3" t="s">
        <v>0</v>
      </c>
      <c r="F197" s="3" t="s">
        <v>0</v>
      </c>
      <c r="G197" s="105">
        <f>G198+G201+G206</f>
        <v>0</v>
      </c>
      <c r="H197" s="105">
        <f t="shared" ref="H197:I197" si="80">H198+H201+H206</f>
        <v>0</v>
      </c>
      <c r="I197" s="105">
        <f t="shared" si="80"/>
        <v>0</v>
      </c>
    </row>
    <row r="198" spans="1:9" ht="63" hidden="1" x14ac:dyDescent="0.2">
      <c r="A198" s="106" t="s">
        <v>91</v>
      </c>
      <c r="B198" s="3" t="s">
        <v>89</v>
      </c>
      <c r="C198" s="3" t="s">
        <v>540</v>
      </c>
      <c r="D198" s="3" t="s">
        <v>64</v>
      </c>
      <c r="E198" s="3" t="s">
        <v>593</v>
      </c>
      <c r="F198" s="107" t="s">
        <v>0</v>
      </c>
      <c r="G198" s="105">
        <f>G199</f>
        <v>0</v>
      </c>
      <c r="H198" s="105">
        <f t="shared" ref="H198:I198" si="81">H199</f>
        <v>0</v>
      </c>
      <c r="I198" s="105">
        <f t="shared" si="81"/>
        <v>0</v>
      </c>
    </row>
    <row r="199" spans="1:9" ht="110.25" hidden="1" x14ac:dyDescent="0.2">
      <c r="A199" s="106" t="s">
        <v>24</v>
      </c>
      <c r="B199" s="3" t="s">
        <v>89</v>
      </c>
      <c r="C199" s="3" t="s">
        <v>540</v>
      </c>
      <c r="D199" s="3" t="s">
        <v>64</v>
      </c>
      <c r="E199" s="3" t="s">
        <v>593</v>
      </c>
      <c r="F199" s="3" t="s">
        <v>25</v>
      </c>
      <c r="G199" s="105">
        <f>G200</f>
        <v>0</v>
      </c>
      <c r="H199" s="105">
        <f t="shared" ref="H199:I199" si="82">H200</f>
        <v>0</v>
      </c>
      <c r="I199" s="105">
        <f t="shared" si="82"/>
        <v>0</v>
      </c>
    </row>
    <row r="200" spans="1:9" ht="47.25" hidden="1" x14ac:dyDescent="0.2">
      <c r="A200" s="106" t="s">
        <v>26</v>
      </c>
      <c r="B200" s="3" t="s">
        <v>89</v>
      </c>
      <c r="C200" s="3" t="s">
        <v>540</v>
      </c>
      <c r="D200" s="3" t="s">
        <v>64</v>
      </c>
      <c r="E200" s="3" t="s">
        <v>593</v>
      </c>
      <c r="F200" s="3" t="s">
        <v>27</v>
      </c>
      <c r="G200" s="105"/>
      <c r="H200" s="105"/>
      <c r="I200" s="105"/>
    </row>
    <row r="201" spans="1:9" ht="47.25" hidden="1" x14ac:dyDescent="0.2">
      <c r="A201" s="106" t="s">
        <v>30</v>
      </c>
      <c r="B201" s="3" t="s">
        <v>89</v>
      </c>
      <c r="C201" s="3" t="s">
        <v>540</v>
      </c>
      <c r="D201" s="3" t="s">
        <v>64</v>
      </c>
      <c r="E201" s="3" t="s">
        <v>594</v>
      </c>
      <c r="F201" s="107" t="s">
        <v>0</v>
      </c>
      <c r="G201" s="105">
        <f>G202+G204</f>
        <v>0</v>
      </c>
      <c r="H201" s="105">
        <f t="shared" ref="H201:I201" si="83">H202+H204</f>
        <v>0</v>
      </c>
      <c r="I201" s="105">
        <f t="shared" si="83"/>
        <v>0</v>
      </c>
    </row>
    <row r="202" spans="1:9" ht="110.25" hidden="1" x14ac:dyDescent="0.2">
      <c r="A202" s="106" t="s">
        <v>24</v>
      </c>
      <c r="B202" s="3" t="s">
        <v>89</v>
      </c>
      <c r="C202" s="3" t="s">
        <v>540</v>
      </c>
      <c r="D202" s="3" t="s">
        <v>64</v>
      </c>
      <c r="E202" s="3" t="s">
        <v>594</v>
      </c>
      <c r="F202" s="3" t="s">
        <v>25</v>
      </c>
      <c r="G202" s="105">
        <f>G203</f>
        <v>0</v>
      </c>
      <c r="H202" s="105">
        <f t="shared" ref="H202:I202" si="84">H203</f>
        <v>0</v>
      </c>
      <c r="I202" s="105">
        <f t="shared" si="84"/>
        <v>0</v>
      </c>
    </row>
    <row r="203" spans="1:9" ht="47.25" hidden="1" x14ac:dyDescent="0.2">
      <c r="A203" s="106" t="s">
        <v>26</v>
      </c>
      <c r="B203" s="3" t="s">
        <v>89</v>
      </c>
      <c r="C203" s="3" t="s">
        <v>540</v>
      </c>
      <c r="D203" s="3" t="s">
        <v>64</v>
      </c>
      <c r="E203" s="3" t="s">
        <v>594</v>
      </c>
      <c r="F203" s="3" t="s">
        <v>27</v>
      </c>
      <c r="G203" s="105"/>
      <c r="H203" s="105"/>
      <c r="I203" s="105"/>
    </row>
    <row r="204" spans="1:9" ht="47.25" hidden="1" x14ac:dyDescent="0.2">
      <c r="A204" s="106" t="s">
        <v>31</v>
      </c>
      <c r="B204" s="3" t="s">
        <v>89</v>
      </c>
      <c r="C204" s="3" t="s">
        <v>540</v>
      </c>
      <c r="D204" s="3" t="s">
        <v>64</v>
      </c>
      <c r="E204" s="3" t="s">
        <v>594</v>
      </c>
      <c r="F204" s="3" t="s">
        <v>32</v>
      </c>
      <c r="G204" s="105">
        <f>G205</f>
        <v>0</v>
      </c>
      <c r="H204" s="105">
        <f t="shared" ref="H204:I204" si="85">H205</f>
        <v>0</v>
      </c>
      <c r="I204" s="105">
        <f t="shared" si="85"/>
        <v>0</v>
      </c>
    </row>
    <row r="205" spans="1:9" ht="47.25" hidden="1" x14ac:dyDescent="0.2">
      <c r="A205" s="106" t="s">
        <v>33</v>
      </c>
      <c r="B205" s="3" t="s">
        <v>89</v>
      </c>
      <c r="C205" s="3" t="s">
        <v>540</v>
      </c>
      <c r="D205" s="3" t="s">
        <v>64</v>
      </c>
      <c r="E205" s="3" t="s">
        <v>594</v>
      </c>
      <c r="F205" s="3" t="s">
        <v>34</v>
      </c>
      <c r="G205" s="105"/>
      <c r="H205" s="105"/>
      <c r="I205" s="105"/>
    </row>
    <row r="206" spans="1:9" ht="31.5" hidden="1" x14ac:dyDescent="0.2">
      <c r="A206" s="106" t="s">
        <v>35</v>
      </c>
      <c r="B206" s="3" t="s">
        <v>89</v>
      </c>
      <c r="C206" s="3" t="s">
        <v>540</v>
      </c>
      <c r="D206" s="3" t="s">
        <v>64</v>
      </c>
      <c r="E206" s="3" t="s">
        <v>595</v>
      </c>
      <c r="F206" s="107" t="s">
        <v>0</v>
      </c>
      <c r="G206" s="105">
        <f>G207</f>
        <v>0</v>
      </c>
      <c r="H206" s="105">
        <f t="shared" ref="H206:I207" si="86">H207</f>
        <v>0</v>
      </c>
      <c r="I206" s="105">
        <f t="shared" si="86"/>
        <v>0</v>
      </c>
    </row>
    <row r="207" spans="1:9" ht="15.75" hidden="1" x14ac:dyDescent="0.2">
      <c r="A207" s="106" t="s">
        <v>36</v>
      </c>
      <c r="B207" s="3" t="s">
        <v>89</v>
      </c>
      <c r="C207" s="3" t="s">
        <v>540</v>
      </c>
      <c r="D207" s="3" t="s">
        <v>64</v>
      </c>
      <c r="E207" s="3" t="s">
        <v>595</v>
      </c>
      <c r="F207" s="3" t="s">
        <v>37</v>
      </c>
      <c r="G207" s="105">
        <f>G208</f>
        <v>0</v>
      </c>
      <c r="H207" s="105">
        <f t="shared" si="86"/>
        <v>0</v>
      </c>
      <c r="I207" s="105">
        <f t="shared" si="86"/>
        <v>0</v>
      </c>
    </row>
    <row r="208" spans="1:9" ht="31.5" hidden="1" x14ac:dyDescent="0.2">
      <c r="A208" s="106" t="s">
        <v>38</v>
      </c>
      <c r="B208" s="3" t="s">
        <v>89</v>
      </c>
      <c r="C208" s="3" t="s">
        <v>540</v>
      </c>
      <c r="D208" s="3" t="s">
        <v>64</v>
      </c>
      <c r="E208" s="3" t="s">
        <v>595</v>
      </c>
      <c r="F208" s="3" t="s">
        <v>39</v>
      </c>
      <c r="G208" s="105"/>
      <c r="H208" s="105"/>
      <c r="I208" s="105"/>
    </row>
    <row r="209" spans="1:9" ht="31.5" x14ac:dyDescent="0.2">
      <c r="A209" s="106" t="s">
        <v>917</v>
      </c>
      <c r="B209" s="3" t="s">
        <v>89</v>
      </c>
      <c r="C209" s="3" t="s">
        <v>540</v>
      </c>
      <c r="D209" s="3" t="s">
        <v>64</v>
      </c>
      <c r="E209" s="3" t="s">
        <v>925</v>
      </c>
      <c r="F209" s="3"/>
      <c r="G209" s="105">
        <f>G210</f>
        <v>425215</v>
      </c>
      <c r="H209" s="105"/>
      <c r="I209" s="105"/>
    </row>
    <row r="210" spans="1:9" ht="110.25" x14ac:dyDescent="0.2">
      <c r="A210" s="106" t="s">
        <v>24</v>
      </c>
      <c r="B210" s="3" t="s">
        <v>89</v>
      </c>
      <c r="C210" s="3" t="s">
        <v>540</v>
      </c>
      <c r="D210" s="3" t="s">
        <v>64</v>
      </c>
      <c r="E210" s="3" t="s">
        <v>925</v>
      </c>
      <c r="F210" s="3">
        <v>100</v>
      </c>
      <c r="G210" s="105">
        <f>G211</f>
        <v>425215</v>
      </c>
      <c r="H210" s="105"/>
      <c r="I210" s="105"/>
    </row>
    <row r="211" spans="1:9" ht="31.5" x14ac:dyDescent="0.2">
      <c r="A211" s="106" t="s">
        <v>56</v>
      </c>
      <c r="B211" s="3" t="s">
        <v>89</v>
      </c>
      <c r="C211" s="3" t="s">
        <v>540</v>
      </c>
      <c r="D211" s="3" t="s">
        <v>64</v>
      </c>
      <c r="E211" s="3" t="s">
        <v>925</v>
      </c>
      <c r="F211" s="3">
        <v>120</v>
      </c>
      <c r="G211" s="105">
        <v>425215</v>
      </c>
      <c r="H211" s="105"/>
      <c r="I211" s="105"/>
    </row>
    <row r="212" spans="1:9" ht="15.75" hidden="1" x14ac:dyDescent="0.2">
      <c r="A212" s="106"/>
      <c r="B212" s="3"/>
      <c r="C212" s="3"/>
      <c r="D212" s="3"/>
      <c r="E212" s="3"/>
      <c r="F212" s="3"/>
      <c r="G212" s="105"/>
      <c r="H212" s="105"/>
      <c r="I212" s="105"/>
    </row>
    <row r="213" spans="1:9" ht="15.75" hidden="1" x14ac:dyDescent="0.2">
      <c r="A213" s="104" t="s">
        <v>596</v>
      </c>
      <c r="B213" s="3" t="s">
        <v>89</v>
      </c>
      <c r="C213" s="3" t="s">
        <v>540</v>
      </c>
      <c r="D213" s="3" t="s">
        <v>92</v>
      </c>
      <c r="E213" s="3" t="s">
        <v>0</v>
      </c>
      <c r="F213" s="3" t="s">
        <v>0</v>
      </c>
      <c r="G213" s="105">
        <f>G214</f>
        <v>0</v>
      </c>
      <c r="H213" s="105">
        <f t="shared" ref="H213:I213" si="87">H214</f>
        <v>0</v>
      </c>
      <c r="I213" s="105">
        <f t="shared" si="87"/>
        <v>0</v>
      </c>
    </row>
    <row r="214" spans="1:9" ht="94.5" hidden="1" x14ac:dyDescent="0.2">
      <c r="A214" s="106" t="s">
        <v>93</v>
      </c>
      <c r="B214" s="3" t="s">
        <v>89</v>
      </c>
      <c r="C214" s="3" t="s">
        <v>540</v>
      </c>
      <c r="D214" s="3" t="s">
        <v>92</v>
      </c>
      <c r="E214" s="3" t="s">
        <v>597</v>
      </c>
      <c r="F214" s="107" t="s">
        <v>0</v>
      </c>
      <c r="G214" s="105">
        <f>G215</f>
        <v>0</v>
      </c>
      <c r="H214" s="105">
        <f t="shared" ref="H214:I214" si="88">H215</f>
        <v>0</v>
      </c>
      <c r="I214" s="105">
        <f t="shared" si="88"/>
        <v>0</v>
      </c>
    </row>
    <row r="215" spans="1:9" ht="47.25" hidden="1" x14ac:dyDescent="0.2">
      <c r="A215" s="106" t="s">
        <v>31</v>
      </c>
      <c r="B215" s="3" t="s">
        <v>89</v>
      </c>
      <c r="C215" s="3" t="s">
        <v>540</v>
      </c>
      <c r="D215" s="3" t="s">
        <v>92</v>
      </c>
      <c r="E215" s="3" t="s">
        <v>597</v>
      </c>
      <c r="F215" s="3" t="s">
        <v>32</v>
      </c>
      <c r="G215" s="105">
        <f>G216</f>
        <v>0</v>
      </c>
      <c r="H215" s="105">
        <f t="shared" ref="H215:I215" si="89">H216</f>
        <v>0</v>
      </c>
      <c r="I215" s="105">
        <f t="shared" si="89"/>
        <v>0</v>
      </c>
    </row>
    <row r="216" spans="1:9" ht="47.25" hidden="1" x14ac:dyDescent="0.2">
      <c r="A216" s="106" t="s">
        <v>33</v>
      </c>
      <c r="B216" s="3" t="s">
        <v>89</v>
      </c>
      <c r="C216" s="3" t="s">
        <v>540</v>
      </c>
      <c r="D216" s="3" t="s">
        <v>92</v>
      </c>
      <c r="E216" s="3" t="s">
        <v>597</v>
      </c>
      <c r="F216" s="3" t="s">
        <v>34</v>
      </c>
      <c r="G216" s="105"/>
      <c r="H216" s="105"/>
      <c r="I216" s="105"/>
    </row>
    <row r="217" spans="1:9" ht="31.5" hidden="1" x14ac:dyDescent="0.2">
      <c r="A217" s="33" t="s">
        <v>885</v>
      </c>
      <c r="B217" s="111">
        <v>916</v>
      </c>
      <c r="C217" s="112" t="s">
        <v>540</v>
      </c>
      <c r="D217" s="112" t="s">
        <v>42</v>
      </c>
      <c r="E217" s="111"/>
      <c r="F217" s="111"/>
      <c r="G217" s="105">
        <f>G218</f>
        <v>0</v>
      </c>
      <c r="H217" s="105"/>
      <c r="I217" s="105"/>
    </row>
    <row r="218" spans="1:9" ht="31.5" hidden="1" x14ac:dyDescent="0.2">
      <c r="A218" s="33" t="s">
        <v>886</v>
      </c>
      <c r="B218" s="111">
        <v>916</v>
      </c>
      <c r="C218" s="112" t="s">
        <v>540</v>
      </c>
      <c r="D218" s="112" t="s">
        <v>42</v>
      </c>
      <c r="E218" s="112" t="s">
        <v>888</v>
      </c>
      <c r="F218" s="111"/>
      <c r="G218" s="105">
        <f>G219</f>
        <v>0</v>
      </c>
      <c r="H218" s="105"/>
      <c r="I218" s="105"/>
    </row>
    <row r="219" spans="1:9" ht="15.75" hidden="1" x14ac:dyDescent="0.2">
      <c r="A219" s="106" t="s">
        <v>36</v>
      </c>
      <c r="B219" s="111">
        <v>916</v>
      </c>
      <c r="C219" s="112" t="s">
        <v>540</v>
      </c>
      <c r="D219" s="112" t="s">
        <v>42</v>
      </c>
      <c r="E219" s="112" t="s">
        <v>888</v>
      </c>
      <c r="F219" s="112" t="s">
        <v>37</v>
      </c>
      <c r="G219" s="105">
        <f>G220</f>
        <v>0</v>
      </c>
      <c r="H219" s="105"/>
      <c r="I219" s="105"/>
    </row>
    <row r="220" spans="1:9" ht="15.75" hidden="1" x14ac:dyDescent="0.2">
      <c r="A220" s="33" t="s">
        <v>887</v>
      </c>
      <c r="B220" s="111">
        <v>916</v>
      </c>
      <c r="C220" s="112" t="s">
        <v>540</v>
      </c>
      <c r="D220" s="112" t="s">
        <v>42</v>
      </c>
      <c r="E220" s="112" t="s">
        <v>888</v>
      </c>
      <c r="F220" s="112" t="s">
        <v>889</v>
      </c>
      <c r="G220" s="105"/>
      <c r="H220" s="105"/>
      <c r="I220" s="105"/>
    </row>
    <row r="221" spans="1:9" ht="15.75" hidden="1" x14ac:dyDescent="0.2">
      <c r="A221" s="104" t="s">
        <v>570</v>
      </c>
      <c r="B221" s="3" t="s">
        <v>89</v>
      </c>
      <c r="C221" s="3" t="s">
        <v>540</v>
      </c>
      <c r="D221" s="3" t="s">
        <v>571</v>
      </c>
      <c r="E221" s="3" t="s">
        <v>0</v>
      </c>
      <c r="F221" s="3" t="s">
        <v>0</v>
      </c>
      <c r="G221" s="105">
        <f>G222+G235+G238+G229+G241+G232</f>
        <v>0</v>
      </c>
      <c r="H221" s="105">
        <f t="shared" ref="H221:I221" si="90">H222+H235+H238</f>
        <v>0</v>
      </c>
      <c r="I221" s="105">
        <f t="shared" si="90"/>
        <v>0</v>
      </c>
    </row>
    <row r="222" spans="1:9" ht="173.25" hidden="1" x14ac:dyDescent="0.2">
      <c r="A222" s="106" t="s">
        <v>94</v>
      </c>
      <c r="B222" s="3" t="s">
        <v>89</v>
      </c>
      <c r="C222" s="3" t="s">
        <v>540</v>
      </c>
      <c r="D222" s="3" t="s">
        <v>571</v>
      </c>
      <c r="E222" s="3" t="s">
        <v>598</v>
      </c>
      <c r="F222" s="107" t="s">
        <v>0</v>
      </c>
      <c r="G222" s="105">
        <f>G223+G225+G227+G235</f>
        <v>0</v>
      </c>
      <c r="H222" s="105">
        <f t="shared" ref="H222:I222" si="91">H223+H225+H227</f>
        <v>0</v>
      </c>
      <c r="I222" s="105">
        <f t="shared" si="91"/>
        <v>0</v>
      </c>
    </row>
    <row r="223" spans="1:9" ht="110.25" hidden="1" x14ac:dyDescent="0.2">
      <c r="A223" s="106" t="s">
        <v>24</v>
      </c>
      <c r="B223" s="3" t="s">
        <v>89</v>
      </c>
      <c r="C223" s="3" t="s">
        <v>540</v>
      </c>
      <c r="D223" s="3" t="s">
        <v>571</v>
      </c>
      <c r="E223" s="3" t="s">
        <v>598</v>
      </c>
      <c r="F223" s="3" t="s">
        <v>25</v>
      </c>
      <c r="G223" s="105">
        <f>G224</f>
        <v>0</v>
      </c>
      <c r="H223" s="105">
        <f t="shared" ref="H223:I223" si="92">H224</f>
        <v>0</v>
      </c>
      <c r="I223" s="105">
        <f t="shared" si="92"/>
        <v>0</v>
      </c>
    </row>
    <row r="224" spans="1:9" ht="47.25" hidden="1" x14ac:dyDescent="0.2">
      <c r="A224" s="106" t="s">
        <v>26</v>
      </c>
      <c r="B224" s="3" t="s">
        <v>89</v>
      </c>
      <c r="C224" s="3" t="s">
        <v>540</v>
      </c>
      <c r="D224" s="3" t="s">
        <v>571</v>
      </c>
      <c r="E224" s="3" t="s">
        <v>598</v>
      </c>
      <c r="F224" s="3" t="s">
        <v>27</v>
      </c>
      <c r="G224" s="105"/>
      <c r="H224" s="105"/>
      <c r="I224" s="105"/>
    </row>
    <row r="225" spans="1:9" ht="47.25" hidden="1" x14ac:dyDescent="0.2">
      <c r="A225" s="106" t="s">
        <v>31</v>
      </c>
      <c r="B225" s="3" t="s">
        <v>89</v>
      </c>
      <c r="C225" s="3" t="s">
        <v>540</v>
      </c>
      <c r="D225" s="3" t="s">
        <v>571</v>
      </c>
      <c r="E225" s="3" t="s">
        <v>598</v>
      </c>
      <c r="F225" s="3" t="s">
        <v>32</v>
      </c>
      <c r="G225" s="105">
        <f>G226</f>
        <v>0</v>
      </c>
      <c r="H225" s="105">
        <f t="shared" ref="H225:I225" si="93">H226</f>
        <v>0</v>
      </c>
      <c r="I225" s="105">
        <f t="shared" si="93"/>
        <v>0</v>
      </c>
    </row>
    <row r="226" spans="1:9" ht="47.25" hidden="1" x14ac:dyDescent="0.2">
      <c r="A226" s="106" t="s">
        <v>33</v>
      </c>
      <c r="B226" s="3" t="s">
        <v>89</v>
      </c>
      <c r="C226" s="3" t="s">
        <v>540</v>
      </c>
      <c r="D226" s="3" t="s">
        <v>571</v>
      </c>
      <c r="E226" s="3" t="s">
        <v>598</v>
      </c>
      <c r="F226" s="3" t="s">
        <v>34</v>
      </c>
      <c r="G226" s="105"/>
      <c r="H226" s="105"/>
      <c r="I226" s="105"/>
    </row>
    <row r="227" spans="1:9" ht="15.75" hidden="1" x14ac:dyDescent="0.2">
      <c r="A227" s="106" t="s">
        <v>83</v>
      </c>
      <c r="B227" s="3" t="s">
        <v>89</v>
      </c>
      <c r="C227" s="3" t="s">
        <v>540</v>
      </c>
      <c r="D227" s="3" t="s">
        <v>571</v>
      </c>
      <c r="E227" s="3" t="s">
        <v>598</v>
      </c>
      <c r="F227" s="3" t="s">
        <v>84</v>
      </c>
      <c r="G227" s="105">
        <f>G228</f>
        <v>0</v>
      </c>
      <c r="H227" s="105">
        <f t="shared" ref="H227:I227" si="94">H228</f>
        <v>0</v>
      </c>
      <c r="I227" s="105">
        <f t="shared" si="94"/>
        <v>0</v>
      </c>
    </row>
    <row r="228" spans="1:9" ht="15.75" hidden="1" x14ac:dyDescent="0.2">
      <c r="A228" s="106" t="s">
        <v>95</v>
      </c>
      <c r="B228" s="3" t="s">
        <v>89</v>
      </c>
      <c r="C228" s="3" t="s">
        <v>540</v>
      </c>
      <c r="D228" s="3" t="s">
        <v>571</v>
      </c>
      <c r="E228" s="3" t="s">
        <v>598</v>
      </c>
      <c r="F228" s="3" t="s">
        <v>96</v>
      </c>
      <c r="G228" s="105"/>
      <c r="H228" s="105"/>
      <c r="I228" s="105"/>
    </row>
    <row r="229" spans="1:9" ht="31.5" hidden="1" x14ac:dyDescent="0.2">
      <c r="A229" s="106" t="s">
        <v>841</v>
      </c>
      <c r="B229" s="3" t="s">
        <v>89</v>
      </c>
      <c r="C229" s="3" t="s">
        <v>540</v>
      </c>
      <c r="D229" s="3" t="s">
        <v>571</v>
      </c>
      <c r="E229" s="3" t="s">
        <v>842</v>
      </c>
      <c r="F229" s="3"/>
      <c r="G229" s="105">
        <f>G230</f>
        <v>0</v>
      </c>
      <c r="H229" s="105"/>
      <c r="I229" s="105"/>
    </row>
    <row r="230" spans="1:9" ht="47.25" hidden="1" x14ac:dyDescent="0.2">
      <c r="A230" s="106" t="s">
        <v>31</v>
      </c>
      <c r="B230" s="3" t="s">
        <v>89</v>
      </c>
      <c r="C230" s="3" t="s">
        <v>540</v>
      </c>
      <c r="D230" s="3" t="s">
        <v>571</v>
      </c>
      <c r="E230" s="3" t="s">
        <v>842</v>
      </c>
      <c r="F230" s="3">
        <v>200</v>
      </c>
      <c r="G230" s="105">
        <f>G231</f>
        <v>0</v>
      </c>
      <c r="H230" s="105"/>
      <c r="I230" s="105"/>
    </row>
    <row r="231" spans="1:9" ht="47.25" hidden="1" x14ac:dyDescent="0.2">
      <c r="A231" s="106" t="s">
        <v>33</v>
      </c>
      <c r="B231" s="3" t="s">
        <v>89</v>
      </c>
      <c r="C231" s="3" t="s">
        <v>540</v>
      </c>
      <c r="D231" s="3" t="s">
        <v>571</v>
      </c>
      <c r="E231" s="3" t="s">
        <v>842</v>
      </c>
      <c r="F231" s="3">
        <v>240</v>
      </c>
      <c r="G231" s="105"/>
      <c r="H231" s="105"/>
      <c r="I231" s="105"/>
    </row>
    <row r="232" spans="1:9" ht="47.25" hidden="1" x14ac:dyDescent="0.2">
      <c r="A232" s="33" t="s">
        <v>882</v>
      </c>
      <c r="B232" s="3">
        <v>916</v>
      </c>
      <c r="C232" s="3" t="s">
        <v>540</v>
      </c>
      <c r="D232" s="3" t="s">
        <v>571</v>
      </c>
      <c r="E232" s="110" t="s">
        <v>883</v>
      </c>
      <c r="F232" s="3"/>
      <c r="G232" s="105">
        <f>G233</f>
        <v>0</v>
      </c>
      <c r="H232" s="105"/>
      <c r="I232" s="105"/>
    </row>
    <row r="233" spans="1:9" ht="47.25" hidden="1" x14ac:dyDescent="0.2">
      <c r="A233" s="106" t="s">
        <v>31</v>
      </c>
      <c r="B233" s="3">
        <v>916</v>
      </c>
      <c r="C233" s="3" t="s">
        <v>540</v>
      </c>
      <c r="D233" s="3" t="s">
        <v>571</v>
      </c>
      <c r="E233" s="110" t="s">
        <v>883</v>
      </c>
      <c r="F233" s="3">
        <v>200</v>
      </c>
      <c r="G233" s="105">
        <f>G234</f>
        <v>0</v>
      </c>
      <c r="H233" s="105"/>
      <c r="I233" s="105"/>
    </row>
    <row r="234" spans="1:9" ht="47.25" hidden="1" x14ac:dyDescent="0.2">
      <c r="A234" s="106" t="s">
        <v>33</v>
      </c>
      <c r="B234" s="3">
        <v>916</v>
      </c>
      <c r="C234" s="3" t="s">
        <v>540</v>
      </c>
      <c r="D234" s="3" t="s">
        <v>571</v>
      </c>
      <c r="E234" s="110" t="s">
        <v>883</v>
      </c>
      <c r="F234" s="3">
        <v>240</v>
      </c>
      <c r="G234" s="105"/>
      <c r="H234" s="105"/>
      <c r="I234" s="105"/>
    </row>
    <row r="235" spans="1:9" ht="47.25" hidden="1" x14ac:dyDescent="0.2">
      <c r="A235" s="106" t="s">
        <v>97</v>
      </c>
      <c r="B235" s="3" t="s">
        <v>89</v>
      </c>
      <c r="C235" s="3" t="s">
        <v>540</v>
      </c>
      <c r="D235" s="3" t="s">
        <v>571</v>
      </c>
      <c r="E235" s="3" t="s">
        <v>599</v>
      </c>
      <c r="F235" s="107" t="s">
        <v>0</v>
      </c>
      <c r="G235" s="105">
        <f>G236</f>
        <v>0</v>
      </c>
      <c r="H235" s="105">
        <f t="shared" ref="H235:I236" si="95">H236</f>
        <v>0</v>
      </c>
      <c r="I235" s="105">
        <f t="shared" si="95"/>
        <v>0</v>
      </c>
    </row>
    <row r="236" spans="1:9" ht="63" hidden="1" x14ac:dyDescent="0.2">
      <c r="A236" s="106" t="s">
        <v>44</v>
      </c>
      <c r="B236" s="3" t="s">
        <v>89</v>
      </c>
      <c r="C236" s="3" t="s">
        <v>540</v>
      </c>
      <c r="D236" s="3" t="s">
        <v>571</v>
      </c>
      <c r="E236" s="3" t="s">
        <v>599</v>
      </c>
      <c r="F236" s="3" t="s">
        <v>45</v>
      </c>
      <c r="G236" s="105">
        <f>G237</f>
        <v>0</v>
      </c>
      <c r="H236" s="105">
        <f t="shared" si="95"/>
        <v>0</v>
      </c>
      <c r="I236" s="105">
        <f t="shared" si="95"/>
        <v>0</v>
      </c>
    </row>
    <row r="237" spans="1:9" ht="15.75" hidden="1" x14ac:dyDescent="0.2">
      <c r="A237" s="106" t="s">
        <v>46</v>
      </c>
      <c r="B237" s="3" t="s">
        <v>89</v>
      </c>
      <c r="C237" s="3" t="s">
        <v>540</v>
      </c>
      <c r="D237" s="3" t="s">
        <v>571</v>
      </c>
      <c r="E237" s="3" t="s">
        <v>599</v>
      </c>
      <c r="F237" s="3" t="s">
        <v>47</v>
      </c>
      <c r="G237" s="105"/>
      <c r="H237" s="105"/>
      <c r="I237" s="105"/>
    </row>
    <row r="238" spans="1:9" ht="31.5" hidden="1" x14ac:dyDescent="0.2">
      <c r="A238" s="106" t="s">
        <v>98</v>
      </c>
      <c r="B238" s="3" t="s">
        <v>89</v>
      </c>
      <c r="C238" s="3" t="s">
        <v>540</v>
      </c>
      <c r="D238" s="3" t="s">
        <v>571</v>
      </c>
      <c r="E238" s="3" t="s">
        <v>600</v>
      </c>
      <c r="F238" s="107" t="s">
        <v>0</v>
      </c>
      <c r="G238" s="105">
        <f>G239</f>
        <v>0</v>
      </c>
      <c r="H238" s="105">
        <f t="shared" ref="H238:I238" si="96">H239</f>
        <v>0</v>
      </c>
      <c r="I238" s="105">
        <f t="shared" si="96"/>
        <v>0</v>
      </c>
    </row>
    <row r="239" spans="1:9" ht="15.75" hidden="1" x14ac:dyDescent="0.2">
      <c r="A239" s="106" t="s">
        <v>36</v>
      </c>
      <c r="B239" s="3" t="s">
        <v>89</v>
      </c>
      <c r="C239" s="3" t="s">
        <v>540</v>
      </c>
      <c r="D239" s="3" t="s">
        <v>571</v>
      </c>
      <c r="E239" s="3" t="s">
        <v>600</v>
      </c>
      <c r="F239" s="3" t="s">
        <v>37</v>
      </c>
      <c r="G239" s="105">
        <f>G240</f>
        <v>0</v>
      </c>
      <c r="H239" s="105">
        <f t="shared" ref="H239:I239" si="97">H240</f>
        <v>0</v>
      </c>
      <c r="I239" s="105">
        <f t="shared" si="97"/>
        <v>0</v>
      </c>
    </row>
    <row r="240" spans="1:9" ht="31.5" hidden="1" x14ac:dyDescent="0.2">
      <c r="A240" s="106" t="s">
        <v>38</v>
      </c>
      <c r="B240" s="3" t="s">
        <v>89</v>
      </c>
      <c r="C240" s="3" t="s">
        <v>540</v>
      </c>
      <c r="D240" s="3" t="s">
        <v>571</v>
      </c>
      <c r="E240" s="3" t="s">
        <v>600</v>
      </c>
      <c r="F240" s="3" t="s">
        <v>39</v>
      </c>
      <c r="G240" s="105"/>
      <c r="H240" s="105"/>
      <c r="I240" s="105"/>
    </row>
    <row r="241" spans="1:9" ht="153.75" hidden="1" customHeight="1" x14ac:dyDescent="0.2">
      <c r="A241" s="106" t="s">
        <v>860</v>
      </c>
      <c r="B241" s="3" t="s">
        <v>89</v>
      </c>
      <c r="C241" s="3" t="s">
        <v>540</v>
      </c>
      <c r="D241" s="3" t="s">
        <v>571</v>
      </c>
      <c r="E241" s="3" t="s">
        <v>861</v>
      </c>
      <c r="F241" s="3"/>
      <c r="G241" s="105">
        <f>G242</f>
        <v>0</v>
      </c>
      <c r="H241" s="105"/>
      <c r="I241" s="105"/>
    </row>
    <row r="242" spans="1:9" ht="47.25" hidden="1" x14ac:dyDescent="0.2">
      <c r="A242" s="106" t="s">
        <v>31</v>
      </c>
      <c r="B242" s="3" t="s">
        <v>89</v>
      </c>
      <c r="C242" s="3" t="s">
        <v>540</v>
      </c>
      <c r="D242" s="3" t="s">
        <v>571</v>
      </c>
      <c r="E242" s="3" t="s">
        <v>861</v>
      </c>
      <c r="F242" s="3">
        <v>200</v>
      </c>
      <c r="G242" s="105">
        <f>G243</f>
        <v>0</v>
      </c>
      <c r="H242" s="105"/>
      <c r="I242" s="105"/>
    </row>
    <row r="243" spans="1:9" ht="47.25" hidden="1" x14ac:dyDescent="0.2">
      <c r="A243" s="106" t="s">
        <v>33</v>
      </c>
      <c r="B243" s="3" t="s">
        <v>89</v>
      </c>
      <c r="C243" s="3" t="s">
        <v>540</v>
      </c>
      <c r="D243" s="3" t="s">
        <v>571</v>
      </c>
      <c r="E243" s="3" t="s">
        <v>861</v>
      </c>
      <c r="F243" s="3">
        <v>240</v>
      </c>
      <c r="G243" s="105"/>
      <c r="H243" s="105"/>
      <c r="I243" s="105"/>
    </row>
    <row r="244" spans="1:9" ht="15.75" x14ac:dyDescent="0.2">
      <c r="A244" s="104" t="s">
        <v>601</v>
      </c>
      <c r="B244" s="3" t="s">
        <v>89</v>
      </c>
      <c r="C244" s="3" t="s">
        <v>22</v>
      </c>
      <c r="D244" s="3" t="s">
        <v>0</v>
      </c>
      <c r="E244" s="3" t="s">
        <v>0</v>
      </c>
      <c r="F244" s="3" t="s">
        <v>0</v>
      </c>
      <c r="G244" s="105">
        <f>G245</f>
        <v>0</v>
      </c>
      <c r="H244" s="105">
        <f t="shared" ref="H244:I247" si="98">H245</f>
        <v>22042</v>
      </c>
      <c r="I244" s="105">
        <f t="shared" si="98"/>
        <v>22890</v>
      </c>
    </row>
    <row r="245" spans="1:9" ht="31.5" x14ac:dyDescent="0.2">
      <c r="A245" s="104" t="s">
        <v>602</v>
      </c>
      <c r="B245" s="3" t="s">
        <v>89</v>
      </c>
      <c r="C245" s="3" t="s">
        <v>22</v>
      </c>
      <c r="D245" s="3" t="s">
        <v>29</v>
      </c>
      <c r="E245" s="3" t="s">
        <v>0</v>
      </c>
      <c r="F245" s="3" t="s">
        <v>0</v>
      </c>
      <c r="G245" s="105">
        <f>G246</f>
        <v>0</v>
      </c>
      <c r="H245" s="105">
        <f t="shared" si="98"/>
        <v>22042</v>
      </c>
      <c r="I245" s="105">
        <f t="shared" si="98"/>
        <v>22890</v>
      </c>
    </row>
    <row r="246" spans="1:9" ht="78.75" x14ac:dyDescent="0.2">
      <c r="A246" s="106" t="s">
        <v>99</v>
      </c>
      <c r="B246" s="3" t="s">
        <v>89</v>
      </c>
      <c r="C246" s="3" t="s">
        <v>22</v>
      </c>
      <c r="D246" s="3" t="s">
        <v>29</v>
      </c>
      <c r="E246" s="3" t="s">
        <v>603</v>
      </c>
      <c r="F246" s="107" t="s">
        <v>0</v>
      </c>
      <c r="G246" s="105">
        <f>G247</f>
        <v>0</v>
      </c>
      <c r="H246" s="105">
        <f t="shared" si="98"/>
        <v>22042</v>
      </c>
      <c r="I246" s="105">
        <f t="shared" si="98"/>
        <v>22890</v>
      </c>
    </row>
    <row r="247" spans="1:9" ht="15.75" x14ac:dyDescent="0.2">
      <c r="A247" s="106" t="s">
        <v>83</v>
      </c>
      <c r="B247" s="3" t="s">
        <v>89</v>
      </c>
      <c r="C247" s="3" t="s">
        <v>22</v>
      </c>
      <c r="D247" s="3" t="s">
        <v>29</v>
      </c>
      <c r="E247" s="3" t="s">
        <v>603</v>
      </c>
      <c r="F247" s="3" t="s">
        <v>84</v>
      </c>
      <c r="G247" s="105">
        <f>G248</f>
        <v>0</v>
      </c>
      <c r="H247" s="105">
        <f t="shared" si="98"/>
        <v>22042</v>
      </c>
      <c r="I247" s="105">
        <f t="shared" si="98"/>
        <v>22890</v>
      </c>
    </row>
    <row r="248" spans="1:9" ht="15.75" x14ac:dyDescent="0.2">
      <c r="A248" s="106" t="s">
        <v>95</v>
      </c>
      <c r="B248" s="3" t="s">
        <v>89</v>
      </c>
      <c r="C248" s="3" t="s">
        <v>22</v>
      </c>
      <c r="D248" s="3" t="s">
        <v>29</v>
      </c>
      <c r="E248" s="3" t="s">
        <v>603</v>
      </c>
      <c r="F248" s="3" t="s">
        <v>96</v>
      </c>
      <c r="G248" s="105"/>
      <c r="H248" s="105">
        <v>22042</v>
      </c>
      <c r="I248" s="105">
        <v>22890</v>
      </c>
    </row>
    <row r="249" spans="1:9" ht="31.5" hidden="1" x14ac:dyDescent="0.2">
      <c r="A249" s="104" t="s">
        <v>604</v>
      </c>
      <c r="B249" s="3" t="s">
        <v>89</v>
      </c>
      <c r="C249" s="3" t="s">
        <v>29</v>
      </c>
      <c r="D249" s="3" t="s">
        <v>0</v>
      </c>
      <c r="E249" s="3" t="s">
        <v>0</v>
      </c>
      <c r="F249" s="3" t="s">
        <v>0</v>
      </c>
      <c r="G249" s="105">
        <f>G250+G263+G259</f>
        <v>0</v>
      </c>
      <c r="H249" s="105">
        <f t="shared" ref="H249:I249" si="99">H250+H263</f>
        <v>0</v>
      </c>
      <c r="I249" s="105">
        <f t="shared" si="99"/>
        <v>0</v>
      </c>
    </row>
    <row r="250" spans="1:9" ht="63" hidden="1" x14ac:dyDescent="0.2">
      <c r="A250" s="104" t="s">
        <v>605</v>
      </c>
      <c r="B250" s="3" t="s">
        <v>89</v>
      </c>
      <c r="C250" s="3" t="s">
        <v>29</v>
      </c>
      <c r="D250" s="3" t="s">
        <v>556</v>
      </c>
      <c r="E250" s="3" t="s">
        <v>0</v>
      </c>
      <c r="F250" s="3" t="s">
        <v>0</v>
      </c>
      <c r="G250" s="105">
        <f>G251+G256</f>
        <v>0</v>
      </c>
      <c r="H250" s="105">
        <f t="shared" ref="H250:I250" si="100">H251+H256</f>
        <v>0</v>
      </c>
      <c r="I250" s="105">
        <f t="shared" si="100"/>
        <v>0</v>
      </c>
    </row>
    <row r="251" spans="1:9" ht="30" hidden="1" customHeight="1" x14ac:dyDescent="0.2">
      <c r="A251" s="106" t="s">
        <v>100</v>
      </c>
      <c r="B251" s="3" t="s">
        <v>89</v>
      </c>
      <c r="C251" s="3" t="s">
        <v>29</v>
      </c>
      <c r="D251" s="3" t="s">
        <v>556</v>
      </c>
      <c r="E251" s="3" t="s">
        <v>606</v>
      </c>
      <c r="F251" s="107" t="s">
        <v>0</v>
      </c>
      <c r="G251" s="105">
        <f>G252+G254</f>
        <v>0</v>
      </c>
      <c r="H251" s="105">
        <f t="shared" ref="H251:I251" si="101">H252+H254</f>
        <v>0</v>
      </c>
      <c r="I251" s="105">
        <f t="shared" si="101"/>
        <v>0</v>
      </c>
    </row>
    <row r="252" spans="1:9" ht="110.25" hidden="1" x14ac:dyDescent="0.2">
      <c r="A252" s="106" t="s">
        <v>24</v>
      </c>
      <c r="B252" s="3" t="s">
        <v>89</v>
      </c>
      <c r="C252" s="3" t="s">
        <v>29</v>
      </c>
      <c r="D252" s="3" t="s">
        <v>556</v>
      </c>
      <c r="E252" s="3" t="s">
        <v>606</v>
      </c>
      <c r="F252" s="3" t="s">
        <v>25</v>
      </c>
      <c r="G252" s="105">
        <f>G253</f>
        <v>0</v>
      </c>
      <c r="H252" s="105">
        <f t="shared" ref="H252:I252" si="102">H253</f>
        <v>0</v>
      </c>
      <c r="I252" s="105">
        <f t="shared" si="102"/>
        <v>0</v>
      </c>
    </row>
    <row r="253" spans="1:9" ht="31.5" hidden="1" x14ac:dyDescent="0.2">
      <c r="A253" s="106" t="s">
        <v>56</v>
      </c>
      <c r="B253" s="3" t="s">
        <v>89</v>
      </c>
      <c r="C253" s="3" t="s">
        <v>29</v>
      </c>
      <c r="D253" s="3" t="s">
        <v>556</v>
      </c>
      <c r="E253" s="3" t="s">
        <v>606</v>
      </c>
      <c r="F253" s="3" t="s">
        <v>57</v>
      </c>
      <c r="G253" s="105"/>
      <c r="H253" s="105"/>
      <c r="I253" s="105"/>
    </row>
    <row r="254" spans="1:9" ht="47.25" hidden="1" x14ac:dyDescent="0.2">
      <c r="A254" s="106" t="s">
        <v>31</v>
      </c>
      <c r="B254" s="3" t="s">
        <v>89</v>
      </c>
      <c r="C254" s="3" t="s">
        <v>29</v>
      </c>
      <c r="D254" s="3" t="s">
        <v>556</v>
      </c>
      <c r="E254" s="3" t="s">
        <v>606</v>
      </c>
      <c r="F254" s="3" t="s">
        <v>32</v>
      </c>
      <c r="G254" s="105">
        <f>G255</f>
        <v>0</v>
      </c>
      <c r="H254" s="105">
        <f t="shared" ref="H254:I254" si="103">H255</f>
        <v>0</v>
      </c>
      <c r="I254" s="105">
        <f t="shared" si="103"/>
        <v>0</v>
      </c>
    </row>
    <row r="255" spans="1:9" ht="47.25" hidden="1" x14ac:dyDescent="0.2">
      <c r="A255" s="106" t="s">
        <v>33</v>
      </c>
      <c r="B255" s="3" t="s">
        <v>89</v>
      </c>
      <c r="C255" s="3" t="s">
        <v>29</v>
      </c>
      <c r="D255" s="3" t="s">
        <v>556</v>
      </c>
      <c r="E255" s="3" t="s">
        <v>606</v>
      </c>
      <c r="F255" s="3" t="s">
        <v>34</v>
      </c>
      <c r="G255" s="105"/>
      <c r="H255" s="105"/>
      <c r="I255" s="105"/>
    </row>
    <row r="256" spans="1:9" ht="31.5" hidden="1" x14ac:dyDescent="0.2">
      <c r="A256" s="106" t="s">
        <v>35</v>
      </c>
      <c r="B256" s="3" t="s">
        <v>89</v>
      </c>
      <c r="C256" s="3" t="s">
        <v>29</v>
      </c>
      <c r="D256" s="3" t="s">
        <v>556</v>
      </c>
      <c r="E256" s="3" t="s">
        <v>595</v>
      </c>
      <c r="F256" s="107" t="s">
        <v>0</v>
      </c>
      <c r="G256" s="105">
        <f>G257</f>
        <v>0</v>
      </c>
      <c r="H256" s="105">
        <f t="shared" ref="H256:I256" si="104">H257</f>
        <v>0</v>
      </c>
      <c r="I256" s="105">
        <f t="shared" si="104"/>
        <v>0</v>
      </c>
    </row>
    <row r="257" spans="1:9" ht="15.75" hidden="1" x14ac:dyDescent="0.2">
      <c r="A257" s="106" t="s">
        <v>36</v>
      </c>
      <c r="B257" s="3" t="s">
        <v>89</v>
      </c>
      <c r="C257" s="3" t="s">
        <v>29</v>
      </c>
      <c r="D257" s="3" t="s">
        <v>556</v>
      </c>
      <c r="E257" s="3" t="s">
        <v>595</v>
      </c>
      <c r="F257" s="3" t="s">
        <v>37</v>
      </c>
      <c r="G257" s="105">
        <f>G258</f>
        <v>0</v>
      </c>
      <c r="H257" s="105">
        <f t="shared" ref="H257:I257" si="105">H258</f>
        <v>0</v>
      </c>
      <c r="I257" s="105">
        <f t="shared" si="105"/>
        <v>0</v>
      </c>
    </row>
    <row r="258" spans="1:9" ht="31.5" hidden="1" x14ac:dyDescent="0.2">
      <c r="A258" s="106" t="s">
        <v>38</v>
      </c>
      <c r="B258" s="3" t="s">
        <v>89</v>
      </c>
      <c r="C258" s="3" t="s">
        <v>29</v>
      </c>
      <c r="D258" s="3" t="s">
        <v>556</v>
      </c>
      <c r="E258" s="3" t="s">
        <v>595</v>
      </c>
      <c r="F258" s="3" t="s">
        <v>39</v>
      </c>
      <c r="G258" s="105"/>
      <c r="H258" s="105"/>
      <c r="I258" s="105"/>
    </row>
    <row r="259" spans="1:9" ht="15.75" hidden="1" x14ac:dyDescent="0.2">
      <c r="A259" s="33" t="s">
        <v>852</v>
      </c>
      <c r="B259" s="3" t="s">
        <v>89</v>
      </c>
      <c r="C259" s="112" t="s">
        <v>29</v>
      </c>
      <c r="D259" s="111">
        <v>10</v>
      </c>
      <c r="E259" s="111"/>
      <c r="F259" s="3"/>
      <c r="G259" s="105">
        <f>G260</f>
        <v>0</v>
      </c>
      <c r="H259" s="105"/>
      <c r="I259" s="105"/>
    </row>
    <row r="260" spans="1:9" ht="31.5" hidden="1" x14ac:dyDescent="0.2">
      <c r="A260" s="33" t="s">
        <v>78</v>
      </c>
      <c r="B260" s="3" t="s">
        <v>89</v>
      </c>
      <c r="C260" s="112" t="s">
        <v>29</v>
      </c>
      <c r="D260" s="112" t="s">
        <v>63</v>
      </c>
      <c r="E260" s="112" t="s">
        <v>585</v>
      </c>
      <c r="F260" s="3"/>
      <c r="G260" s="105">
        <f>G261</f>
        <v>0</v>
      </c>
      <c r="H260" s="105"/>
      <c r="I260" s="105"/>
    </row>
    <row r="261" spans="1:9" ht="47.25" hidden="1" x14ac:dyDescent="0.2">
      <c r="A261" s="106" t="s">
        <v>31</v>
      </c>
      <c r="B261" s="3" t="s">
        <v>89</v>
      </c>
      <c r="C261" s="3" t="s">
        <v>29</v>
      </c>
      <c r="D261" s="3">
        <v>10</v>
      </c>
      <c r="E261" s="112" t="s">
        <v>585</v>
      </c>
      <c r="F261" s="3">
        <v>200</v>
      </c>
      <c r="G261" s="105">
        <f>G262</f>
        <v>0</v>
      </c>
      <c r="H261" s="105"/>
      <c r="I261" s="105"/>
    </row>
    <row r="262" spans="1:9" ht="47.25" hidden="1" x14ac:dyDescent="0.2">
      <c r="A262" s="106" t="s">
        <v>33</v>
      </c>
      <c r="B262" s="3" t="s">
        <v>89</v>
      </c>
      <c r="C262" s="3" t="s">
        <v>29</v>
      </c>
      <c r="D262" s="3">
        <v>10</v>
      </c>
      <c r="E262" s="112" t="s">
        <v>585</v>
      </c>
      <c r="F262" s="3">
        <v>240</v>
      </c>
      <c r="G262" s="105"/>
      <c r="H262" s="105"/>
      <c r="I262" s="105"/>
    </row>
    <row r="263" spans="1:9" ht="47.25" hidden="1" x14ac:dyDescent="0.2">
      <c r="A263" s="104" t="s">
        <v>607</v>
      </c>
      <c r="B263" s="3" t="s">
        <v>89</v>
      </c>
      <c r="C263" s="3" t="s">
        <v>29</v>
      </c>
      <c r="D263" s="3" t="s">
        <v>588</v>
      </c>
      <c r="E263" s="3" t="s">
        <v>0</v>
      </c>
      <c r="F263" s="3" t="s">
        <v>0</v>
      </c>
      <c r="G263" s="105">
        <f>G264+G267</f>
        <v>0</v>
      </c>
      <c r="H263" s="105">
        <f t="shared" ref="H263:I263" si="106">H264+H267</f>
        <v>0</v>
      </c>
      <c r="I263" s="105">
        <f t="shared" si="106"/>
        <v>0</v>
      </c>
    </row>
    <row r="264" spans="1:9" ht="47.25" hidden="1" x14ac:dyDescent="0.2">
      <c r="A264" s="106" t="s">
        <v>101</v>
      </c>
      <c r="B264" s="3" t="s">
        <v>89</v>
      </c>
      <c r="C264" s="3" t="s">
        <v>29</v>
      </c>
      <c r="D264" s="3" t="s">
        <v>588</v>
      </c>
      <c r="E264" s="3" t="s">
        <v>608</v>
      </c>
      <c r="F264" s="107" t="s">
        <v>0</v>
      </c>
      <c r="G264" s="105">
        <f>G265</f>
        <v>0</v>
      </c>
      <c r="H264" s="105">
        <f t="shared" ref="H264:I265" si="107">H265</f>
        <v>0</v>
      </c>
      <c r="I264" s="105">
        <f t="shared" si="107"/>
        <v>0</v>
      </c>
    </row>
    <row r="265" spans="1:9" ht="60" hidden="1" customHeight="1" x14ac:dyDescent="0.2">
      <c r="A265" s="106" t="s">
        <v>31</v>
      </c>
      <c r="B265" s="3" t="s">
        <v>89</v>
      </c>
      <c r="C265" s="3" t="s">
        <v>29</v>
      </c>
      <c r="D265" s="3" t="s">
        <v>588</v>
      </c>
      <c r="E265" s="3" t="s">
        <v>608</v>
      </c>
      <c r="F265" s="3" t="s">
        <v>32</v>
      </c>
      <c r="G265" s="105">
        <f>G266</f>
        <v>0</v>
      </c>
      <c r="H265" s="105">
        <f t="shared" si="107"/>
        <v>0</v>
      </c>
      <c r="I265" s="105">
        <f t="shared" si="107"/>
        <v>0</v>
      </c>
    </row>
    <row r="266" spans="1:9" ht="60" hidden="1" customHeight="1" x14ac:dyDescent="0.2">
      <c r="A266" s="106" t="s">
        <v>33</v>
      </c>
      <c r="B266" s="3" t="s">
        <v>89</v>
      </c>
      <c r="C266" s="3" t="s">
        <v>29</v>
      </c>
      <c r="D266" s="3" t="s">
        <v>588</v>
      </c>
      <c r="E266" s="3" t="s">
        <v>608</v>
      </c>
      <c r="F266" s="3" t="s">
        <v>34</v>
      </c>
      <c r="G266" s="105"/>
      <c r="H266" s="105">
        <v>0</v>
      </c>
      <c r="I266" s="105">
        <v>0</v>
      </c>
    </row>
    <row r="267" spans="1:9" ht="94.5" hidden="1" x14ac:dyDescent="0.2">
      <c r="A267" s="106" t="s">
        <v>102</v>
      </c>
      <c r="B267" s="3" t="s">
        <v>89</v>
      </c>
      <c r="C267" s="3" t="s">
        <v>29</v>
      </c>
      <c r="D267" s="3" t="s">
        <v>588</v>
      </c>
      <c r="E267" s="3" t="s">
        <v>609</v>
      </c>
      <c r="F267" s="107" t="s">
        <v>0</v>
      </c>
      <c r="G267" s="105">
        <f>G268</f>
        <v>0</v>
      </c>
      <c r="H267" s="105">
        <f t="shared" ref="H267:I268" si="108">H268</f>
        <v>0</v>
      </c>
      <c r="I267" s="105">
        <f t="shared" si="108"/>
        <v>0</v>
      </c>
    </row>
    <row r="268" spans="1:9" ht="47.25" hidden="1" x14ac:dyDescent="0.2">
      <c r="A268" s="106" t="s">
        <v>31</v>
      </c>
      <c r="B268" s="3" t="s">
        <v>89</v>
      </c>
      <c r="C268" s="3" t="s">
        <v>29</v>
      </c>
      <c r="D268" s="3" t="s">
        <v>588</v>
      </c>
      <c r="E268" s="3" t="s">
        <v>609</v>
      </c>
      <c r="F268" s="3" t="s">
        <v>32</v>
      </c>
      <c r="G268" s="105">
        <f>G269</f>
        <v>0</v>
      </c>
      <c r="H268" s="105">
        <f t="shared" si="108"/>
        <v>0</v>
      </c>
      <c r="I268" s="105">
        <f t="shared" si="108"/>
        <v>0</v>
      </c>
    </row>
    <row r="269" spans="1:9" ht="47.25" hidden="1" x14ac:dyDescent="0.2">
      <c r="A269" s="106" t="s">
        <v>33</v>
      </c>
      <c r="B269" s="3" t="s">
        <v>89</v>
      </c>
      <c r="C269" s="3" t="s">
        <v>29</v>
      </c>
      <c r="D269" s="3" t="s">
        <v>588</v>
      </c>
      <c r="E269" s="3" t="s">
        <v>609</v>
      </c>
      <c r="F269" s="3" t="s">
        <v>34</v>
      </c>
      <c r="G269" s="105"/>
      <c r="H269" s="105">
        <v>0</v>
      </c>
      <c r="I269" s="105">
        <v>0</v>
      </c>
    </row>
    <row r="270" spans="1:9" ht="15.75" x14ac:dyDescent="0.2">
      <c r="A270" s="104" t="s">
        <v>574</v>
      </c>
      <c r="B270" s="3" t="s">
        <v>89</v>
      </c>
      <c r="C270" s="3" t="s">
        <v>64</v>
      </c>
      <c r="D270" s="3" t="s">
        <v>0</v>
      </c>
      <c r="E270" s="3" t="s">
        <v>0</v>
      </c>
      <c r="F270" s="3" t="s">
        <v>0</v>
      </c>
      <c r="G270" s="105">
        <f>G271+G275+G279+G286</f>
        <v>0</v>
      </c>
      <c r="H270" s="105">
        <f t="shared" ref="H270:I270" si="109">H271+H275+H279+H286</f>
        <v>-227400.04</v>
      </c>
      <c r="I270" s="105">
        <f t="shared" si="109"/>
        <v>-227400.04</v>
      </c>
    </row>
    <row r="271" spans="1:9" ht="15.75" x14ac:dyDescent="0.2">
      <c r="A271" s="104" t="s">
        <v>610</v>
      </c>
      <c r="B271" s="3" t="s">
        <v>89</v>
      </c>
      <c r="C271" s="3" t="s">
        <v>64</v>
      </c>
      <c r="D271" s="3" t="s">
        <v>92</v>
      </c>
      <c r="E271" s="3" t="s">
        <v>0</v>
      </c>
      <c r="F271" s="3" t="s">
        <v>0</v>
      </c>
      <c r="G271" s="105">
        <f>G272</f>
        <v>0</v>
      </c>
      <c r="H271" s="105">
        <f t="shared" ref="H271:I273" si="110">H272</f>
        <v>-10474.040000000001</v>
      </c>
      <c r="I271" s="105">
        <f t="shared" si="110"/>
        <v>-10474.040000000001</v>
      </c>
    </row>
    <row r="272" spans="1:9" ht="220.5" x14ac:dyDescent="0.2">
      <c r="A272" s="106" t="s">
        <v>103</v>
      </c>
      <c r="B272" s="3" t="s">
        <v>89</v>
      </c>
      <c r="C272" s="3" t="s">
        <v>64</v>
      </c>
      <c r="D272" s="3" t="s">
        <v>92</v>
      </c>
      <c r="E272" s="3" t="s">
        <v>611</v>
      </c>
      <c r="F272" s="107" t="s">
        <v>0</v>
      </c>
      <c r="G272" s="105">
        <f>G273</f>
        <v>0</v>
      </c>
      <c r="H272" s="105">
        <f t="shared" si="110"/>
        <v>-10474.040000000001</v>
      </c>
      <c r="I272" s="105">
        <f t="shared" si="110"/>
        <v>-10474.040000000001</v>
      </c>
    </row>
    <row r="273" spans="1:9" ht="47.25" x14ac:dyDescent="0.2">
      <c r="A273" s="106" t="s">
        <v>31</v>
      </c>
      <c r="B273" s="3" t="s">
        <v>89</v>
      </c>
      <c r="C273" s="3" t="s">
        <v>64</v>
      </c>
      <c r="D273" s="3" t="s">
        <v>92</v>
      </c>
      <c r="E273" s="3" t="s">
        <v>611</v>
      </c>
      <c r="F273" s="3" t="s">
        <v>32</v>
      </c>
      <c r="G273" s="105">
        <f>G274</f>
        <v>0</v>
      </c>
      <c r="H273" s="105">
        <f t="shared" si="110"/>
        <v>-10474.040000000001</v>
      </c>
      <c r="I273" s="105">
        <f t="shared" si="110"/>
        <v>-10474.040000000001</v>
      </c>
    </row>
    <row r="274" spans="1:9" ht="47.25" x14ac:dyDescent="0.2">
      <c r="A274" s="106" t="s">
        <v>33</v>
      </c>
      <c r="B274" s="3" t="s">
        <v>89</v>
      </c>
      <c r="C274" s="3" t="s">
        <v>64</v>
      </c>
      <c r="D274" s="3" t="s">
        <v>92</v>
      </c>
      <c r="E274" s="3" t="s">
        <v>611</v>
      </c>
      <c r="F274" s="3" t="s">
        <v>34</v>
      </c>
      <c r="G274" s="105"/>
      <c r="H274" s="105">
        <v>-10474.040000000001</v>
      </c>
      <c r="I274" s="105">
        <v>-10474.040000000001</v>
      </c>
    </row>
    <row r="275" spans="1:9" ht="15.75" hidden="1" x14ac:dyDescent="0.2">
      <c r="A275" s="104" t="s">
        <v>612</v>
      </c>
      <c r="B275" s="3" t="s">
        <v>89</v>
      </c>
      <c r="C275" s="3" t="s">
        <v>64</v>
      </c>
      <c r="D275" s="3" t="s">
        <v>613</v>
      </c>
      <c r="E275" s="3" t="s">
        <v>0</v>
      </c>
      <c r="F275" s="3" t="s">
        <v>0</v>
      </c>
      <c r="G275" s="105">
        <f>G276</f>
        <v>0</v>
      </c>
      <c r="H275" s="105">
        <f t="shared" ref="H275:I277" si="111">H276</f>
        <v>0</v>
      </c>
      <c r="I275" s="105">
        <f t="shared" si="111"/>
        <v>0</v>
      </c>
    </row>
    <row r="276" spans="1:9" ht="110.25" hidden="1" x14ac:dyDescent="0.2">
      <c r="A276" s="106" t="s">
        <v>104</v>
      </c>
      <c r="B276" s="3" t="s">
        <v>89</v>
      </c>
      <c r="C276" s="3" t="s">
        <v>64</v>
      </c>
      <c r="D276" s="3" t="s">
        <v>613</v>
      </c>
      <c r="E276" s="3" t="s">
        <v>614</v>
      </c>
      <c r="F276" s="107" t="s">
        <v>0</v>
      </c>
      <c r="G276" s="105">
        <f>G277</f>
        <v>0</v>
      </c>
      <c r="H276" s="105">
        <f t="shared" si="111"/>
        <v>0</v>
      </c>
      <c r="I276" s="105">
        <f t="shared" si="111"/>
        <v>0</v>
      </c>
    </row>
    <row r="277" spans="1:9" ht="15.75" hidden="1" x14ac:dyDescent="0.2">
      <c r="A277" s="106" t="s">
        <v>36</v>
      </c>
      <c r="B277" s="3" t="s">
        <v>89</v>
      </c>
      <c r="C277" s="3" t="s">
        <v>64</v>
      </c>
      <c r="D277" s="3" t="s">
        <v>613</v>
      </c>
      <c r="E277" s="3" t="s">
        <v>614</v>
      </c>
      <c r="F277" s="3" t="s">
        <v>37</v>
      </c>
      <c r="G277" s="105">
        <f>G278</f>
        <v>0</v>
      </c>
      <c r="H277" s="105">
        <f t="shared" si="111"/>
        <v>0</v>
      </c>
      <c r="I277" s="105">
        <f t="shared" si="111"/>
        <v>0</v>
      </c>
    </row>
    <row r="278" spans="1:9" ht="78.75" hidden="1" x14ac:dyDescent="0.2">
      <c r="A278" s="106" t="s">
        <v>105</v>
      </c>
      <c r="B278" s="3" t="s">
        <v>89</v>
      </c>
      <c r="C278" s="3" t="s">
        <v>64</v>
      </c>
      <c r="D278" s="3" t="s">
        <v>613</v>
      </c>
      <c r="E278" s="3" t="s">
        <v>614</v>
      </c>
      <c r="F278" s="3" t="s">
        <v>106</v>
      </c>
      <c r="G278" s="105"/>
      <c r="H278" s="105"/>
      <c r="I278" s="105"/>
    </row>
    <row r="279" spans="1:9" ht="27.6" hidden="1" customHeight="1" x14ac:dyDescent="0.2">
      <c r="A279" s="104" t="s">
        <v>107</v>
      </c>
      <c r="B279" s="3" t="s">
        <v>89</v>
      </c>
      <c r="C279" s="3" t="s">
        <v>64</v>
      </c>
      <c r="D279" s="3" t="s">
        <v>556</v>
      </c>
      <c r="E279" s="3" t="s">
        <v>0</v>
      </c>
      <c r="F279" s="3" t="s">
        <v>0</v>
      </c>
      <c r="G279" s="105">
        <f>G280+G283</f>
        <v>0</v>
      </c>
      <c r="H279" s="105">
        <f t="shared" ref="H279:I279" si="112">H280+H283</f>
        <v>0</v>
      </c>
      <c r="I279" s="105">
        <f t="shared" si="112"/>
        <v>0</v>
      </c>
    </row>
    <row r="280" spans="1:9" ht="63" hidden="1" x14ac:dyDescent="0.2">
      <c r="A280" s="106" t="s">
        <v>108</v>
      </c>
      <c r="B280" s="3" t="s">
        <v>89</v>
      </c>
      <c r="C280" s="3" t="s">
        <v>64</v>
      </c>
      <c r="D280" s="3" t="s">
        <v>556</v>
      </c>
      <c r="E280" s="3" t="s">
        <v>615</v>
      </c>
      <c r="F280" s="107" t="s">
        <v>0</v>
      </c>
      <c r="G280" s="105">
        <f>G281</f>
        <v>0</v>
      </c>
      <c r="H280" s="105">
        <f t="shared" ref="H280:I280" si="113">H281</f>
        <v>0</v>
      </c>
      <c r="I280" s="105">
        <f t="shared" si="113"/>
        <v>0</v>
      </c>
    </row>
    <row r="281" spans="1:9" ht="47.25" hidden="1" x14ac:dyDescent="0.2">
      <c r="A281" s="106" t="s">
        <v>31</v>
      </c>
      <c r="B281" s="3" t="s">
        <v>89</v>
      </c>
      <c r="C281" s="3" t="s">
        <v>64</v>
      </c>
      <c r="D281" s="3" t="s">
        <v>556</v>
      </c>
      <c r="E281" s="3" t="s">
        <v>615</v>
      </c>
      <c r="F281" s="3" t="s">
        <v>32</v>
      </c>
      <c r="G281" s="105">
        <f>G282</f>
        <v>0</v>
      </c>
      <c r="H281" s="105">
        <f t="shared" ref="H281:I281" si="114">H282</f>
        <v>0</v>
      </c>
      <c r="I281" s="105">
        <f t="shared" si="114"/>
        <v>0</v>
      </c>
    </row>
    <row r="282" spans="1:9" ht="47.25" hidden="1" x14ac:dyDescent="0.2">
      <c r="A282" s="106" t="s">
        <v>33</v>
      </c>
      <c r="B282" s="3" t="s">
        <v>89</v>
      </c>
      <c r="C282" s="3" t="s">
        <v>64</v>
      </c>
      <c r="D282" s="3" t="s">
        <v>556</v>
      </c>
      <c r="E282" s="3" t="s">
        <v>615</v>
      </c>
      <c r="F282" s="3" t="s">
        <v>34</v>
      </c>
      <c r="G282" s="105"/>
      <c r="H282" s="105"/>
      <c r="I282" s="105"/>
    </row>
    <row r="283" spans="1:9" ht="330.75" hidden="1" x14ac:dyDescent="0.2">
      <c r="A283" s="106" t="s">
        <v>109</v>
      </c>
      <c r="B283" s="3" t="s">
        <v>89</v>
      </c>
      <c r="C283" s="3" t="s">
        <v>64</v>
      </c>
      <c r="D283" s="3" t="s">
        <v>556</v>
      </c>
      <c r="E283" s="3" t="s">
        <v>616</v>
      </c>
      <c r="F283" s="107" t="s">
        <v>0</v>
      </c>
      <c r="G283" s="105">
        <f>G284</f>
        <v>0</v>
      </c>
      <c r="H283" s="105">
        <f t="shared" ref="H283:I284" si="115">H284</f>
        <v>0</v>
      </c>
      <c r="I283" s="105">
        <f t="shared" si="115"/>
        <v>0</v>
      </c>
    </row>
    <row r="284" spans="1:9" ht="25.9" hidden="1" customHeight="1" x14ac:dyDescent="0.2">
      <c r="A284" s="106" t="s">
        <v>83</v>
      </c>
      <c r="B284" s="3" t="s">
        <v>89</v>
      </c>
      <c r="C284" s="3" t="s">
        <v>64</v>
      </c>
      <c r="D284" s="3" t="s">
        <v>556</v>
      </c>
      <c r="E284" s="3" t="s">
        <v>616</v>
      </c>
      <c r="F284" s="3" t="s">
        <v>84</v>
      </c>
      <c r="G284" s="105">
        <f>G285</f>
        <v>0</v>
      </c>
      <c r="H284" s="105">
        <f t="shared" si="115"/>
        <v>0</v>
      </c>
      <c r="I284" s="105">
        <f t="shared" si="115"/>
        <v>0</v>
      </c>
    </row>
    <row r="285" spans="1:9" ht="27" hidden="1" customHeight="1" x14ac:dyDescent="0.2">
      <c r="A285" s="106" t="s">
        <v>110</v>
      </c>
      <c r="B285" s="3" t="s">
        <v>89</v>
      </c>
      <c r="C285" s="3" t="s">
        <v>64</v>
      </c>
      <c r="D285" s="3" t="s">
        <v>556</v>
      </c>
      <c r="E285" s="3" t="s">
        <v>616</v>
      </c>
      <c r="F285" s="3" t="s">
        <v>111</v>
      </c>
      <c r="G285" s="105"/>
      <c r="H285" s="105"/>
      <c r="I285" s="105"/>
    </row>
    <row r="286" spans="1:9" ht="31.5" x14ac:dyDescent="0.2">
      <c r="A286" s="104" t="s">
        <v>575</v>
      </c>
      <c r="B286" s="3" t="s">
        <v>89</v>
      </c>
      <c r="C286" s="3" t="s">
        <v>64</v>
      </c>
      <c r="D286" s="3" t="s">
        <v>576</v>
      </c>
      <c r="E286" s="3" t="s">
        <v>0</v>
      </c>
      <c r="F286" s="3" t="s">
        <v>0</v>
      </c>
      <c r="G286" s="105">
        <f>G287+G292+G295</f>
        <v>0</v>
      </c>
      <c r="H286" s="105">
        <f t="shared" ref="H286:I286" si="116">H287+H292+H295</f>
        <v>-216926</v>
      </c>
      <c r="I286" s="105">
        <f t="shared" si="116"/>
        <v>-216926</v>
      </c>
    </row>
    <row r="287" spans="1:9" ht="94.5" x14ac:dyDescent="0.2">
      <c r="A287" s="106" t="s">
        <v>112</v>
      </c>
      <c r="B287" s="3" t="s">
        <v>89</v>
      </c>
      <c r="C287" s="3" t="s">
        <v>64</v>
      </c>
      <c r="D287" s="3" t="s">
        <v>576</v>
      </c>
      <c r="E287" s="3" t="s">
        <v>617</v>
      </c>
      <c r="F287" s="107" t="s">
        <v>0</v>
      </c>
      <c r="G287" s="105">
        <f>G288+G290</f>
        <v>0</v>
      </c>
      <c r="H287" s="105">
        <f>H288+H290</f>
        <v>-216926</v>
      </c>
      <c r="I287" s="105">
        <f t="shared" ref="I287" si="117">I288+I290</f>
        <v>-216926</v>
      </c>
    </row>
    <row r="288" spans="1:9" ht="110.25" x14ac:dyDescent="0.2">
      <c r="A288" s="106" t="s">
        <v>24</v>
      </c>
      <c r="B288" s="3" t="s">
        <v>89</v>
      </c>
      <c r="C288" s="3" t="s">
        <v>64</v>
      </c>
      <c r="D288" s="3" t="s">
        <v>576</v>
      </c>
      <c r="E288" s="3" t="s">
        <v>617</v>
      </c>
      <c r="F288" s="3" t="s">
        <v>25</v>
      </c>
      <c r="G288" s="105">
        <f>G289</f>
        <v>0</v>
      </c>
      <c r="H288" s="105">
        <f t="shared" ref="H288:I288" si="118">H289</f>
        <v>-149319</v>
      </c>
      <c r="I288" s="105">
        <f t="shared" si="118"/>
        <v>-149319</v>
      </c>
    </row>
    <row r="289" spans="1:9" ht="47.25" x14ac:dyDescent="0.2">
      <c r="A289" s="106" t="s">
        <v>26</v>
      </c>
      <c r="B289" s="3" t="s">
        <v>89</v>
      </c>
      <c r="C289" s="3" t="s">
        <v>64</v>
      </c>
      <c r="D289" s="3" t="s">
        <v>576</v>
      </c>
      <c r="E289" s="3" t="s">
        <v>617</v>
      </c>
      <c r="F289" s="3" t="s">
        <v>27</v>
      </c>
      <c r="G289" s="105"/>
      <c r="H289" s="105">
        <v>-149319</v>
      </c>
      <c r="I289" s="105">
        <v>-149319</v>
      </c>
    </row>
    <row r="290" spans="1:9" ht="47.25" x14ac:dyDescent="0.2">
      <c r="A290" s="106" t="s">
        <v>31</v>
      </c>
      <c r="B290" s="3" t="s">
        <v>89</v>
      </c>
      <c r="C290" s="3" t="s">
        <v>64</v>
      </c>
      <c r="D290" s="3" t="s">
        <v>576</v>
      </c>
      <c r="E290" s="3" t="s">
        <v>617</v>
      </c>
      <c r="F290" s="3" t="s">
        <v>32</v>
      </c>
      <c r="G290" s="105">
        <f>G291</f>
        <v>0</v>
      </c>
      <c r="H290" s="105">
        <f t="shared" ref="H290:I290" si="119">H291</f>
        <v>-67607</v>
      </c>
      <c r="I290" s="105">
        <f t="shared" si="119"/>
        <v>-67607</v>
      </c>
    </row>
    <row r="291" spans="1:9" ht="47.25" x14ac:dyDescent="0.2">
      <c r="A291" s="106" t="s">
        <v>33</v>
      </c>
      <c r="B291" s="3" t="s">
        <v>89</v>
      </c>
      <c r="C291" s="3" t="s">
        <v>64</v>
      </c>
      <c r="D291" s="3" t="s">
        <v>576</v>
      </c>
      <c r="E291" s="3" t="s">
        <v>617</v>
      </c>
      <c r="F291" s="3" t="s">
        <v>34</v>
      </c>
      <c r="G291" s="105"/>
      <c r="H291" s="105">
        <v>-67607</v>
      </c>
      <c r="I291" s="105">
        <v>-67607</v>
      </c>
    </row>
    <row r="292" spans="1:9" ht="31.5" hidden="1" x14ac:dyDescent="0.2">
      <c r="A292" s="106" t="s">
        <v>73</v>
      </c>
      <c r="B292" s="3" t="s">
        <v>89</v>
      </c>
      <c r="C292" s="3" t="s">
        <v>64</v>
      </c>
      <c r="D292" s="3" t="s">
        <v>576</v>
      </c>
      <c r="E292" s="3" t="s">
        <v>618</v>
      </c>
      <c r="F292" s="107" t="s">
        <v>0</v>
      </c>
      <c r="G292" s="105">
        <f>G293</f>
        <v>0</v>
      </c>
      <c r="H292" s="105">
        <f t="shared" ref="H292:I292" si="120">H293</f>
        <v>0</v>
      </c>
      <c r="I292" s="105">
        <f t="shared" si="120"/>
        <v>0</v>
      </c>
    </row>
    <row r="293" spans="1:9" ht="47.25" hidden="1" x14ac:dyDescent="0.2">
      <c r="A293" s="106" t="s">
        <v>31</v>
      </c>
      <c r="B293" s="3" t="s">
        <v>89</v>
      </c>
      <c r="C293" s="3" t="s">
        <v>64</v>
      </c>
      <c r="D293" s="3" t="s">
        <v>576</v>
      </c>
      <c r="E293" s="3" t="s">
        <v>618</v>
      </c>
      <c r="F293" s="3" t="s">
        <v>32</v>
      </c>
      <c r="G293" s="105">
        <f>G294</f>
        <v>0</v>
      </c>
      <c r="H293" s="105">
        <f t="shared" ref="H293:I293" si="121">H294</f>
        <v>0</v>
      </c>
      <c r="I293" s="105">
        <f t="shared" si="121"/>
        <v>0</v>
      </c>
    </row>
    <row r="294" spans="1:9" ht="47.25" hidden="1" x14ac:dyDescent="0.2">
      <c r="A294" s="106" t="s">
        <v>33</v>
      </c>
      <c r="B294" s="3" t="s">
        <v>89</v>
      </c>
      <c r="C294" s="3" t="s">
        <v>64</v>
      </c>
      <c r="D294" s="3" t="s">
        <v>576</v>
      </c>
      <c r="E294" s="3" t="s">
        <v>618</v>
      </c>
      <c r="F294" s="3" t="s">
        <v>34</v>
      </c>
      <c r="G294" s="105"/>
      <c r="H294" s="105">
        <v>0</v>
      </c>
      <c r="I294" s="105">
        <v>0</v>
      </c>
    </row>
    <row r="295" spans="1:9" ht="189" hidden="1" x14ac:dyDescent="0.2">
      <c r="A295" s="106" t="s">
        <v>156</v>
      </c>
      <c r="B295" s="3" t="s">
        <v>89</v>
      </c>
      <c r="C295" s="3" t="s">
        <v>64</v>
      </c>
      <c r="D295" s="3" t="s">
        <v>576</v>
      </c>
      <c r="E295" s="3" t="s">
        <v>619</v>
      </c>
      <c r="F295" s="107" t="s">
        <v>0</v>
      </c>
      <c r="G295" s="105">
        <f>G296</f>
        <v>0</v>
      </c>
      <c r="H295" s="105">
        <f t="shared" ref="H295:I295" si="122">H296</f>
        <v>0</v>
      </c>
      <c r="I295" s="105">
        <f t="shared" si="122"/>
        <v>0</v>
      </c>
    </row>
    <row r="296" spans="1:9" ht="15.75" hidden="1" x14ac:dyDescent="0.2">
      <c r="A296" s="106" t="s">
        <v>83</v>
      </c>
      <c r="B296" s="3" t="s">
        <v>89</v>
      </c>
      <c r="C296" s="3" t="s">
        <v>64</v>
      </c>
      <c r="D296" s="3" t="s">
        <v>576</v>
      </c>
      <c r="E296" s="3" t="s">
        <v>619</v>
      </c>
      <c r="F296" s="3" t="s">
        <v>84</v>
      </c>
      <c r="G296" s="105">
        <f>G297</f>
        <v>0</v>
      </c>
      <c r="H296" s="105">
        <f t="shared" ref="H296:I296" si="123">H297</f>
        <v>0</v>
      </c>
      <c r="I296" s="105">
        <f t="shared" si="123"/>
        <v>0</v>
      </c>
    </row>
    <row r="297" spans="1:9" ht="15.75" hidden="1" x14ac:dyDescent="0.2">
      <c r="A297" s="106" t="s">
        <v>110</v>
      </c>
      <c r="B297" s="3" t="s">
        <v>89</v>
      </c>
      <c r="C297" s="3" t="s">
        <v>64</v>
      </c>
      <c r="D297" s="3" t="s">
        <v>576</v>
      </c>
      <c r="E297" s="3" t="s">
        <v>619</v>
      </c>
      <c r="F297" s="3" t="s">
        <v>111</v>
      </c>
      <c r="G297" s="105"/>
      <c r="H297" s="105"/>
      <c r="I297" s="105"/>
    </row>
    <row r="298" spans="1:9" ht="24" customHeight="1" x14ac:dyDescent="0.2">
      <c r="A298" s="109" t="s">
        <v>620</v>
      </c>
      <c r="B298" s="3" t="s">
        <v>89</v>
      </c>
      <c r="C298" s="3" t="s">
        <v>92</v>
      </c>
      <c r="D298" s="3" t="s">
        <v>0</v>
      </c>
      <c r="E298" s="3" t="s">
        <v>0</v>
      </c>
      <c r="F298" s="3" t="s">
        <v>0</v>
      </c>
      <c r="G298" s="105">
        <f>G303+G318+G299</f>
        <v>0</v>
      </c>
      <c r="H298" s="105">
        <f>H303+H318</f>
        <v>-666685.80000000005</v>
      </c>
      <c r="I298" s="105">
        <f>I303+I318</f>
        <v>0</v>
      </c>
    </row>
    <row r="299" spans="1:9" ht="24" hidden="1" customHeight="1" x14ac:dyDescent="0.2">
      <c r="A299" s="106" t="s">
        <v>773</v>
      </c>
      <c r="B299" s="3" t="s">
        <v>89</v>
      </c>
      <c r="C299" s="3" t="s">
        <v>92</v>
      </c>
      <c r="D299" s="3" t="s">
        <v>540</v>
      </c>
      <c r="E299" s="3"/>
      <c r="F299" s="107"/>
      <c r="G299" s="105">
        <f>G300</f>
        <v>0</v>
      </c>
      <c r="H299" s="105"/>
      <c r="I299" s="105"/>
    </row>
    <row r="300" spans="1:9" ht="83.45" hidden="1" customHeight="1" x14ac:dyDescent="0.2">
      <c r="A300" s="106" t="s">
        <v>770</v>
      </c>
      <c r="B300" s="3" t="s">
        <v>89</v>
      </c>
      <c r="C300" s="3" t="s">
        <v>92</v>
      </c>
      <c r="D300" s="3" t="s">
        <v>540</v>
      </c>
      <c r="E300" s="3" t="s">
        <v>771</v>
      </c>
      <c r="F300" s="3"/>
      <c r="G300" s="105">
        <f>G301</f>
        <v>0</v>
      </c>
      <c r="H300" s="105"/>
      <c r="I300" s="105"/>
    </row>
    <row r="301" spans="1:9" ht="57.75" hidden="1" customHeight="1" x14ac:dyDescent="0.2">
      <c r="A301" s="106" t="s">
        <v>772</v>
      </c>
      <c r="B301" s="3" t="s">
        <v>89</v>
      </c>
      <c r="C301" s="3" t="s">
        <v>92</v>
      </c>
      <c r="D301" s="3" t="s">
        <v>540</v>
      </c>
      <c r="E301" s="3" t="s">
        <v>771</v>
      </c>
      <c r="F301" s="3" t="s">
        <v>32</v>
      </c>
      <c r="G301" s="105">
        <f>G302</f>
        <v>0</v>
      </c>
      <c r="H301" s="105"/>
      <c r="I301" s="105"/>
    </row>
    <row r="302" spans="1:9" ht="48.6" hidden="1" customHeight="1" x14ac:dyDescent="0.2">
      <c r="A302" s="106" t="s">
        <v>33</v>
      </c>
      <c r="B302" s="3" t="s">
        <v>89</v>
      </c>
      <c r="C302" s="3" t="s">
        <v>92</v>
      </c>
      <c r="D302" s="3" t="s">
        <v>540</v>
      </c>
      <c r="E302" s="3" t="s">
        <v>771</v>
      </c>
      <c r="F302" s="3" t="s">
        <v>34</v>
      </c>
      <c r="G302" s="105"/>
      <c r="H302" s="105"/>
      <c r="I302" s="105"/>
    </row>
    <row r="303" spans="1:9" ht="24" hidden="1" customHeight="1" x14ac:dyDescent="0.2">
      <c r="A303" s="106" t="s">
        <v>621</v>
      </c>
      <c r="B303" s="3" t="s">
        <v>89</v>
      </c>
      <c r="C303" s="3" t="s">
        <v>92</v>
      </c>
      <c r="D303" s="3" t="s">
        <v>22</v>
      </c>
      <c r="E303" s="3" t="s">
        <v>0</v>
      </c>
      <c r="F303" s="3" t="s">
        <v>0</v>
      </c>
      <c r="G303" s="105">
        <f>G309+G312+G315+G304</f>
        <v>0</v>
      </c>
      <c r="H303" s="105">
        <f>H309+H312+H315</f>
        <v>0</v>
      </c>
      <c r="I303" s="105">
        <f>I309+I312+I315</f>
        <v>0</v>
      </c>
    </row>
    <row r="304" spans="1:9" ht="61.5" hidden="1" customHeight="1" x14ac:dyDescent="0.2">
      <c r="A304" s="106" t="s">
        <v>774</v>
      </c>
      <c r="B304" s="3" t="s">
        <v>89</v>
      </c>
      <c r="C304" s="3" t="s">
        <v>92</v>
      </c>
      <c r="D304" s="3" t="s">
        <v>22</v>
      </c>
      <c r="E304" s="3" t="s">
        <v>775</v>
      </c>
      <c r="F304" s="3"/>
      <c r="G304" s="105">
        <f>G305+G307</f>
        <v>0</v>
      </c>
      <c r="H304" s="105"/>
      <c r="I304" s="105"/>
    </row>
    <row r="305" spans="1:9" ht="67.5" hidden="1" customHeight="1" x14ac:dyDescent="0.2">
      <c r="A305" s="106" t="s">
        <v>772</v>
      </c>
      <c r="B305" s="3" t="s">
        <v>89</v>
      </c>
      <c r="C305" s="3" t="s">
        <v>92</v>
      </c>
      <c r="D305" s="3" t="s">
        <v>22</v>
      </c>
      <c r="E305" s="3" t="s">
        <v>775</v>
      </c>
      <c r="F305" s="3" t="s">
        <v>32</v>
      </c>
      <c r="G305" s="105">
        <f>G306</f>
        <v>0</v>
      </c>
      <c r="H305" s="105"/>
      <c r="I305" s="105"/>
    </row>
    <row r="306" spans="1:9" ht="53.45" hidden="1" customHeight="1" x14ac:dyDescent="0.2">
      <c r="A306" s="106" t="s">
        <v>33</v>
      </c>
      <c r="B306" s="3" t="s">
        <v>89</v>
      </c>
      <c r="C306" s="3" t="s">
        <v>92</v>
      </c>
      <c r="D306" s="3" t="s">
        <v>22</v>
      </c>
      <c r="E306" s="3" t="s">
        <v>775</v>
      </c>
      <c r="F306" s="3" t="s">
        <v>34</v>
      </c>
      <c r="G306" s="105"/>
      <c r="H306" s="105"/>
      <c r="I306" s="105"/>
    </row>
    <row r="307" spans="1:9" ht="53.45" hidden="1" customHeight="1" x14ac:dyDescent="0.2">
      <c r="A307" s="106" t="s">
        <v>115</v>
      </c>
      <c r="B307" s="3" t="s">
        <v>89</v>
      </c>
      <c r="C307" s="3" t="s">
        <v>92</v>
      </c>
      <c r="D307" s="3" t="s">
        <v>22</v>
      </c>
      <c r="E307" s="3" t="s">
        <v>775</v>
      </c>
      <c r="F307" s="3">
        <v>400</v>
      </c>
      <c r="G307" s="105">
        <f>G308</f>
        <v>0</v>
      </c>
      <c r="H307" s="105"/>
      <c r="I307" s="105"/>
    </row>
    <row r="308" spans="1:9" ht="39" hidden="1" customHeight="1" x14ac:dyDescent="0.2">
      <c r="A308" s="106" t="s">
        <v>117</v>
      </c>
      <c r="B308" s="3" t="s">
        <v>89</v>
      </c>
      <c r="C308" s="3" t="s">
        <v>92</v>
      </c>
      <c r="D308" s="3" t="s">
        <v>22</v>
      </c>
      <c r="E308" s="3" t="s">
        <v>775</v>
      </c>
      <c r="F308" s="3">
        <v>410</v>
      </c>
      <c r="G308" s="105"/>
      <c r="H308" s="105"/>
      <c r="I308" s="105"/>
    </row>
    <row r="309" spans="1:9" ht="31.5" hidden="1" customHeight="1" x14ac:dyDescent="0.2">
      <c r="A309" s="106" t="s">
        <v>157</v>
      </c>
      <c r="B309" s="3" t="s">
        <v>89</v>
      </c>
      <c r="C309" s="3" t="s">
        <v>92</v>
      </c>
      <c r="D309" s="3" t="s">
        <v>22</v>
      </c>
      <c r="E309" s="3" t="s">
        <v>622</v>
      </c>
      <c r="F309" s="3" t="s">
        <v>0</v>
      </c>
      <c r="G309" s="105">
        <f>G310</f>
        <v>0</v>
      </c>
      <c r="H309" s="105">
        <f t="shared" ref="H309:I309" si="124">H310</f>
        <v>0</v>
      </c>
      <c r="I309" s="105">
        <f t="shared" si="124"/>
        <v>0</v>
      </c>
    </row>
    <row r="310" spans="1:9" ht="47.25" hidden="1" x14ac:dyDescent="0.2">
      <c r="A310" s="106" t="s">
        <v>31</v>
      </c>
      <c r="B310" s="3" t="s">
        <v>89</v>
      </c>
      <c r="C310" s="3" t="s">
        <v>92</v>
      </c>
      <c r="D310" s="3" t="s">
        <v>22</v>
      </c>
      <c r="E310" s="3" t="s">
        <v>622</v>
      </c>
      <c r="F310" s="3" t="s">
        <v>32</v>
      </c>
      <c r="G310" s="105">
        <f>G311</f>
        <v>0</v>
      </c>
      <c r="H310" s="105">
        <f t="shared" ref="H310:I310" si="125">H311</f>
        <v>0</v>
      </c>
      <c r="I310" s="105">
        <f t="shared" si="125"/>
        <v>0</v>
      </c>
    </row>
    <row r="311" spans="1:9" ht="47.25" hidden="1" x14ac:dyDescent="0.2">
      <c r="A311" s="106" t="s">
        <v>33</v>
      </c>
      <c r="B311" s="3" t="s">
        <v>89</v>
      </c>
      <c r="C311" s="3" t="s">
        <v>92</v>
      </c>
      <c r="D311" s="3" t="s">
        <v>22</v>
      </c>
      <c r="E311" s="3" t="s">
        <v>622</v>
      </c>
      <c r="F311" s="3" t="s">
        <v>34</v>
      </c>
      <c r="G311" s="105"/>
      <c r="H311" s="105"/>
      <c r="I311" s="105"/>
    </row>
    <row r="312" spans="1:9" ht="141.75" hidden="1" x14ac:dyDescent="0.2">
      <c r="A312" s="106" t="s">
        <v>113</v>
      </c>
      <c r="B312" s="3" t="s">
        <v>89</v>
      </c>
      <c r="C312" s="3" t="s">
        <v>92</v>
      </c>
      <c r="D312" s="3" t="s">
        <v>22</v>
      </c>
      <c r="E312" s="3" t="s">
        <v>623</v>
      </c>
      <c r="F312" s="107" t="s">
        <v>0</v>
      </c>
      <c r="G312" s="105">
        <f>G313</f>
        <v>0</v>
      </c>
      <c r="H312" s="105">
        <f t="shared" ref="H312:I313" si="126">H313</f>
        <v>0</v>
      </c>
      <c r="I312" s="105">
        <f t="shared" si="126"/>
        <v>0</v>
      </c>
    </row>
    <row r="313" spans="1:9" ht="15.75" hidden="1" x14ac:dyDescent="0.2">
      <c r="A313" s="106" t="s">
        <v>83</v>
      </c>
      <c r="B313" s="3" t="s">
        <v>89</v>
      </c>
      <c r="C313" s="3" t="s">
        <v>92</v>
      </c>
      <c r="D313" s="3" t="s">
        <v>22</v>
      </c>
      <c r="E313" s="3" t="s">
        <v>623</v>
      </c>
      <c r="F313" s="3" t="s">
        <v>84</v>
      </c>
      <c r="G313" s="105">
        <f>G314</f>
        <v>0</v>
      </c>
      <c r="H313" s="105">
        <f t="shared" si="126"/>
        <v>0</v>
      </c>
      <c r="I313" s="105">
        <f t="shared" si="126"/>
        <v>0</v>
      </c>
    </row>
    <row r="314" spans="1:9" ht="15.75" hidden="1" x14ac:dyDescent="0.2">
      <c r="A314" s="106" t="s">
        <v>110</v>
      </c>
      <c r="B314" s="3" t="s">
        <v>89</v>
      </c>
      <c r="C314" s="3" t="s">
        <v>92</v>
      </c>
      <c r="D314" s="3" t="s">
        <v>22</v>
      </c>
      <c r="E314" s="3" t="s">
        <v>623</v>
      </c>
      <c r="F314" s="3" t="s">
        <v>111</v>
      </c>
      <c r="G314" s="105"/>
      <c r="H314" s="105"/>
      <c r="I314" s="105"/>
    </row>
    <row r="315" spans="1:9" ht="18" hidden="1" customHeight="1" x14ac:dyDescent="0.2">
      <c r="A315" s="106" t="s">
        <v>624</v>
      </c>
      <c r="B315" s="3" t="s">
        <v>89</v>
      </c>
      <c r="C315" s="3" t="s">
        <v>92</v>
      </c>
      <c r="D315" s="3" t="s">
        <v>22</v>
      </c>
      <c r="E315" s="3" t="s">
        <v>625</v>
      </c>
      <c r="F315" s="107" t="s">
        <v>0</v>
      </c>
      <c r="G315" s="105">
        <f>G316</f>
        <v>0</v>
      </c>
      <c r="H315" s="105">
        <f t="shared" ref="H315:I315" si="127">H316</f>
        <v>0</v>
      </c>
      <c r="I315" s="105">
        <f t="shared" si="127"/>
        <v>0</v>
      </c>
    </row>
    <row r="316" spans="1:9" ht="47.25" hidden="1" x14ac:dyDescent="0.2">
      <c r="A316" s="106" t="s">
        <v>31</v>
      </c>
      <c r="B316" s="3" t="s">
        <v>89</v>
      </c>
      <c r="C316" s="3" t="s">
        <v>92</v>
      </c>
      <c r="D316" s="3" t="s">
        <v>22</v>
      </c>
      <c r="E316" s="3" t="s">
        <v>625</v>
      </c>
      <c r="F316" s="3" t="s">
        <v>32</v>
      </c>
      <c r="G316" s="105">
        <f>G317</f>
        <v>0</v>
      </c>
      <c r="H316" s="105">
        <f t="shared" ref="H316:I316" si="128">H317</f>
        <v>0</v>
      </c>
      <c r="I316" s="105">
        <f t="shared" si="128"/>
        <v>0</v>
      </c>
    </row>
    <row r="317" spans="1:9" ht="47.25" hidden="1" x14ac:dyDescent="0.2">
      <c r="A317" s="106" t="s">
        <v>33</v>
      </c>
      <c r="B317" s="3" t="s">
        <v>89</v>
      </c>
      <c r="C317" s="3" t="s">
        <v>92</v>
      </c>
      <c r="D317" s="3" t="s">
        <v>22</v>
      </c>
      <c r="E317" s="3" t="s">
        <v>625</v>
      </c>
      <c r="F317" s="3" t="s">
        <v>34</v>
      </c>
      <c r="G317" s="105"/>
      <c r="H317" s="105"/>
      <c r="I317" s="105"/>
    </row>
    <row r="318" spans="1:9" ht="31.5" x14ac:dyDescent="0.2">
      <c r="A318" s="104" t="s">
        <v>626</v>
      </c>
      <c r="B318" s="3" t="s">
        <v>89</v>
      </c>
      <c r="C318" s="3" t="s">
        <v>92</v>
      </c>
      <c r="D318" s="3" t="s">
        <v>92</v>
      </c>
      <c r="E318" s="3" t="s">
        <v>0</v>
      </c>
      <c r="F318" s="3" t="s">
        <v>0</v>
      </c>
      <c r="G318" s="105">
        <f>G319</f>
        <v>0</v>
      </c>
      <c r="H318" s="105">
        <f t="shared" ref="H318:I320" si="129">H319</f>
        <v>-666685.80000000005</v>
      </c>
      <c r="I318" s="105">
        <f t="shared" si="129"/>
        <v>0</v>
      </c>
    </row>
    <row r="319" spans="1:9" ht="47.25" x14ac:dyDescent="0.2">
      <c r="A319" s="106" t="s">
        <v>114</v>
      </c>
      <c r="B319" s="3" t="s">
        <v>89</v>
      </c>
      <c r="C319" s="3" t="s">
        <v>92</v>
      </c>
      <c r="D319" s="3" t="s">
        <v>92</v>
      </c>
      <c r="E319" s="3" t="s">
        <v>627</v>
      </c>
      <c r="F319" s="107" t="s">
        <v>0</v>
      </c>
      <c r="G319" s="105">
        <f>G320</f>
        <v>0</v>
      </c>
      <c r="H319" s="105">
        <f t="shared" si="129"/>
        <v>-666685.80000000005</v>
      </c>
      <c r="I319" s="105">
        <f t="shared" si="129"/>
        <v>0</v>
      </c>
    </row>
    <row r="320" spans="1:9" ht="47.25" x14ac:dyDescent="0.2">
      <c r="A320" s="106" t="s">
        <v>115</v>
      </c>
      <c r="B320" s="3" t="s">
        <v>89</v>
      </c>
      <c r="C320" s="3" t="s">
        <v>92</v>
      </c>
      <c r="D320" s="3" t="s">
        <v>92</v>
      </c>
      <c r="E320" s="3" t="s">
        <v>627</v>
      </c>
      <c r="F320" s="3" t="s">
        <v>116</v>
      </c>
      <c r="G320" s="105">
        <f>G321</f>
        <v>0</v>
      </c>
      <c r="H320" s="105">
        <f t="shared" si="129"/>
        <v>-666685.80000000005</v>
      </c>
      <c r="I320" s="105">
        <f t="shared" si="129"/>
        <v>0</v>
      </c>
    </row>
    <row r="321" spans="1:9" ht="15.75" x14ac:dyDescent="0.2">
      <c r="A321" s="106" t="s">
        <v>117</v>
      </c>
      <c r="B321" s="3" t="s">
        <v>89</v>
      </c>
      <c r="C321" s="3" t="s">
        <v>92</v>
      </c>
      <c r="D321" s="3" t="s">
        <v>92</v>
      </c>
      <c r="E321" s="3" t="s">
        <v>627</v>
      </c>
      <c r="F321" s="3" t="s">
        <v>118</v>
      </c>
      <c r="G321" s="105">
        <v>0</v>
      </c>
      <c r="H321" s="105">
        <v>-666685.80000000005</v>
      </c>
      <c r="I321" s="105">
        <v>0</v>
      </c>
    </row>
    <row r="322" spans="1:9" ht="15.75" hidden="1" x14ac:dyDescent="0.2">
      <c r="A322" s="104" t="s">
        <v>119</v>
      </c>
      <c r="B322" s="3" t="s">
        <v>89</v>
      </c>
      <c r="C322" s="3" t="s">
        <v>77</v>
      </c>
      <c r="D322" s="3" t="s">
        <v>0</v>
      </c>
      <c r="E322" s="3" t="s">
        <v>0</v>
      </c>
      <c r="F322" s="3" t="s">
        <v>0</v>
      </c>
      <c r="G322" s="105">
        <f>G323</f>
        <v>0</v>
      </c>
      <c r="H322" s="105">
        <f t="shared" ref="H322:I325" si="130">H323</f>
        <v>0</v>
      </c>
      <c r="I322" s="105">
        <f t="shared" si="130"/>
        <v>0</v>
      </c>
    </row>
    <row r="323" spans="1:9" ht="31.5" hidden="1" x14ac:dyDescent="0.2">
      <c r="A323" s="104" t="s">
        <v>120</v>
      </c>
      <c r="B323" s="3" t="s">
        <v>89</v>
      </c>
      <c r="C323" s="3" t="s">
        <v>77</v>
      </c>
      <c r="D323" s="3" t="s">
        <v>92</v>
      </c>
      <c r="E323" s="3" t="s">
        <v>0</v>
      </c>
      <c r="F323" s="3" t="s">
        <v>0</v>
      </c>
      <c r="G323" s="105">
        <f>G324</f>
        <v>0</v>
      </c>
      <c r="H323" s="105">
        <f t="shared" si="130"/>
        <v>0</v>
      </c>
      <c r="I323" s="105">
        <f t="shared" si="130"/>
        <v>0</v>
      </c>
    </row>
    <row r="324" spans="1:9" ht="15.75" hidden="1" x14ac:dyDescent="0.2">
      <c r="A324" s="106" t="s">
        <v>119</v>
      </c>
      <c r="B324" s="3" t="s">
        <v>89</v>
      </c>
      <c r="C324" s="3" t="s">
        <v>77</v>
      </c>
      <c r="D324" s="3" t="s">
        <v>92</v>
      </c>
      <c r="E324" s="3" t="s">
        <v>628</v>
      </c>
      <c r="F324" s="107" t="s">
        <v>0</v>
      </c>
      <c r="G324" s="105">
        <f>G325</f>
        <v>0</v>
      </c>
      <c r="H324" s="105">
        <f t="shared" si="130"/>
        <v>0</v>
      </c>
      <c r="I324" s="105">
        <f t="shared" si="130"/>
        <v>0</v>
      </c>
    </row>
    <row r="325" spans="1:9" ht="47.25" hidden="1" x14ac:dyDescent="0.2">
      <c r="A325" s="106" t="s">
        <v>115</v>
      </c>
      <c r="B325" s="3" t="s">
        <v>89</v>
      </c>
      <c r="C325" s="3" t="s">
        <v>77</v>
      </c>
      <c r="D325" s="3" t="s">
        <v>92</v>
      </c>
      <c r="E325" s="3" t="s">
        <v>628</v>
      </c>
      <c r="F325" s="3" t="s">
        <v>116</v>
      </c>
      <c r="G325" s="105">
        <f>G326</f>
        <v>0</v>
      </c>
      <c r="H325" s="105">
        <f t="shared" si="130"/>
        <v>0</v>
      </c>
      <c r="I325" s="105">
        <f t="shared" si="130"/>
        <v>0</v>
      </c>
    </row>
    <row r="326" spans="1:9" ht="15.75" hidden="1" x14ac:dyDescent="0.2">
      <c r="A326" s="106" t="s">
        <v>117</v>
      </c>
      <c r="B326" s="3" t="s">
        <v>89</v>
      </c>
      <c r="C326" s="3" t="s">
        <v>77</v>
      </c>
      <c r="D326" s="3" t="s">
        <v>92</v>
      </c>
      <c r="E326" s="3" t="s">
        <v>628</v>
      </c>
      <c r="F326" s="3" t="s">
        <v>118</v>
      </c>
      <c r="G326" s="105"/>
      <c r="H326" s="105"/>
      <c r="I326" s="105"/>
    </row>
    <row r="327" spans="1:9" ht="15.75" x14ac:dyDescent="0.2">
      <c r="A327" s="104" t="s">
        <v>629</v>
      </c>
      <c r="B327" s="3" t="s">
        <v>89</v>
      </c>
      <c r="C327" s="3" t="s">
        <v>613</v>
      </c>
      <c r="D327" s="3" t="s">
        <v>0</v>
      </c>
      <c r="E327" s="3" t="s">
        <v>0</v>
      </c>
      <c r="F327" s="3" t="s">
        <v>0</v>
      </c>
      <c r="G327" s="105">
        <f>G328+G362</f>
        <v>0</v>
      </c>
      <c r="H327" s="105">
        <f t="shared" ref="H327:I327" si="131">H328+H362</f>
        <v>-3440951</v>
      </c>
      <c r="I327" s="105">
        <f t="shared" si="131"/>
        <v>-1547600</v>
      </c>
    </row>
    <row r="328" spans="1:9" ht="15.75" x14ac:dyDescent="0.2">
      <c r="A328" s="104" t="s">
        <v>275</v>
      </c>
      <c r="B328" s="3" t="s">
        <v>89</v>
      </c>
      <c r="C328" s="3" t="s">
        <v>613</v>
      </c>
      <c r="D328" s="3" t="s">
        <v>540</v>
      </c>
      <c r="E328" s="3" t="s">
        <v>0</v>
      </c>
      <c r="F328" s="3" t="s">
        <v>0</v>
      </c>
      <c r="G328" s="105">
        <f>G329+G332+G335+G341+G344+G347+G356+G359+G350+G353+G338</f>
        <v>0</v>
      </c>
      <c r="H328" s="105">
        <f t="shared" ref="H328:I328" si="132">H329+H332+H335+H341+H344+H347+H356+H359</f>
        <v>-3293351</v>
      </c>
      <c r="I328" s="105">
        <f t="shared" si="132"/>
        <v>-1400000</v>
      </c>
    </row>
    <row r="329" spans="1:9" ht="15.75" hidden="1" x14ac:dyDescent="0.2">
      <c r="A329" s="106" t="s">
        <v>121</v>
      </c>
      <c r="B329" s="3" t="s">
        <v>89</v>
      </c>
      <c r="C329" s="3" t="s">
        <v>613</v>
      </c>
      <c r="D329" s="3" t="s">
        <v>540</v>
      </c>
      <c r="E329" s="3" t="s">
        <v>630</v>
      </c>
      <c r="F329" s="107" t="s">
        <v>0</v>
      </c>
      <c r="G329" s="105">
        <f>G330</f>
        <v>0</v>
      </c>
      <c r="H329" s="105">
        <f t="shared" ref="H329:I330" si="133">H330</f>
        <v>0</v>
      </c>
      <c r="I329" s="105">
        <f t="shared" si="133"/>
        <v>0</v>
      </c>
    </row>
    <row r="330" spans="1:9" ht="63" hidden="1" x14ac:dyDescent="0.2">
      <c r="A330" s="106" t="s">
        <v>44</v>
      </c>
      <c r="B330" s="3" t="s">
        <v>89</v>
      </c>
      <c r="C330" s="3" t="s">
        <v>613</v>
      </c>
      <c r="D330" s="3" t="s">
        <v>540</v>
      </c>
      <c r="E330" s="3" t="s">
        <v>630</v>
      </c>
      <c r="F330" s="3" t="s">
        <v>45</v>
      </c>
      <c r="G330" s="105">
        <f>G331</f>
        <v>0</v>
      </c>
      <c r="H330" s="105">
        <f t="shared" si="133"/>
        <v>0</v>
      </c>
      <c r="I330" s="105">
        <f t="shared" si="133"/>
        <v>0</v>
      </c>
    </row>
    <row r="331" spans="1:9" ht="15.75" hidden="1" x14ac:dyDescent="0.2">
      <c r="A331" s="106" t="s">
        <v>46</v>
      </c>
      <c r="B331" s="3" t="s">
        <v>89</v>
      </c>
      <c r="C331" s="3" t="s">
        <v>613</v>
      </c>
      <c r="D331" s="3" t="s">
        <v>540</v>
      </c>
      <c r="E331" s="3" t="s">
        <v>630</v>
      </c>
      <c r="F331" s="3" t="s">
        <v>47</v>
      </c>
      <c r="G331" s="105"/>
      <c r="H331" s="105">
        <v>0</v>
      </c>
      <c r="I331" s="105">
        <v>0</v>
      </c>
    </row>
    <row r="332" spans="1:9" ht="15.75" hidden="1" x14ac:dyDescent="0.2">
      <c r="A332" s="106" t="s">
        <v>122</v>
      </c>
      <c r="B332" s="3" t="s">
        <v>89</v>
      </c>
      <c r="C332" s="3" t="s">
        <v>613</v>
      </c>
      <c r="D332" s="3" t="s">
        <v>540</v>
      </c>
      <c r="E332" s="3" t="s">
        <v>631</v>
      </c>
      <c r="F332" s="107" t="s">
        <v>0</v>
      </c>
      <c r="G332" s="105">
        <f>G333</f>
        <v>0</v>
      </c>
      <c r="H332" s="105">
        <f t="shared" ref="H332:I333" si="134">H333</f>
        <v>0</v>
      </c>
      <c r="I332" s="105">
        <f t="shared" si="134"/>
        <v>0</v>
      </c>
    </row>
    <row r="333" spans="1:9" ht="63" hidden="1" x14ac:dyDescent="0.2">
      <c r="A333" s="106" t="s">
        <v>44</v>
      </c>
      <c r="B333" s="3" t="s">
        <v>89</v>
      </c>
      <c r="C333" s="3" t="s">
        <v>613</v>
      </c>
      <c r="D333" s="3" t="s">
        <v>540</v>
      </c>
      <c r="E333" s="3" t="s">
        <v>631</v>
      </c>
      <c r="F333" s="3" t="s">
        <v>45</v>
      </c>
      <c r="G333" s="105">
        <f>G334</f>
        <v>0</v>
      </c>
      <c r="H333" s="105">
        <f t="shared" si="134"/>
        <v>0</v>
      </c>
      <c r="I333" s="105">
        <f t="shared" si="134"/>
        <v>0</v>
      </c>
    </row>
    <row r="334" spans="1:9" ht="15.75" hidden="1" x14ac:dyDescent="0.2">
      <c r="A334" s="106" t="s">
        <v>46</v>
      </c>
      <c r="B334" s="3" t="s">
        <v>89</v>
      </c>
      <c r="C334" s="3" t="s">
        <v>613</v>
      </c>
      <c r="D334" s="3" t="s">
        <v>540</v>
      </c>
      <c r="E334" s="3" t="s">
        <v>631</v>
      </c>
      <c r="F334" s="3" t="s">
        <v>47</v>
      </c>
      <c r="G334" s="105"/>
      <c r="H334" s="105">
        <v>0</v>
      </c>
      <c r="I334" s="105">
        <v>0</v>
      </c>
    </row>
    <row r="335" spans="1:9" ht="31.5" hidden="1" x14ac:dyDescent="0.2">
      <c r="A335" s="106" t="s">
        <v>123</v>
      </c>
      <c r="B335" s="3" t="s">
        <v>89</v>
      </c>
      <c r="C335" s="3" t="s">
        <v>613</v>
      </c>
      <c r="D335" s="3" t="s">
        <v>540</v>
      </c>
      <c r="E335" s="3" t="s">
        <v>632</v>
      </c>
      <c r="F335" s="107" t="s">
        <v>0</v>
      </c>
      <c r="G335" s="105">
        <f>G336</f>
        <v>0</v>
      </c>
      <c r="H335" s="105">
        <f t="shared" ref="H335:I336" si="135">H336</f>
        <v>0</v>
      </c>
      <c r="I335" s="105">
        <f t="shared" si="135"/>
        <v>0</v>
      </c>
    </row>
    <row r="336" spans="1:9" ht="63" hidden="1" x14ac:dyDescent="0.2">
      <c r="A336" s="106" t="s">
        <v>44</v>
      </c>
      <c r="B336" s="3" t="s">
        <v>89</v>
      </c>
      <c r="C336" s="3" t="s">
        <v>613</v>
      </c>
      <c r="D336" s="3" t="s">
        <v>540</v>
      </c>
      <c r="E336" s="3" t="s">
        <v>632</v>
      </c>
      <c r="F336" s="3" t="s">
        <v>45</v>
      </c>
      <c r="G336" s="105">
        <f>G337</f>
        <v>0</v>
      </c>
      <c r="H336" s="105">
        <f t="shared" si="135"/>
        <v>0</v>
      </c>
      <c r="I336" s="105">
        <f t="shared" si="135"/>
        <v>0</v>
      </c>
    </row>
    <row r="337" spans="1:9" ht="15.75" hidden="1" x14ac:dyDescent="0.2">
      <c r="A337" s="106" t="s">
        <v>46</v>
      </c>
      <c r="B337" s="3" t="s">
        <v>89</v>
      </c>
      <c r="C337" s="3" t="s">
        <v>613</v>
      </c>
      <c r="D337" s="3" t="s">
        <v>540</v>
      </c>
      <c r="E337" s="3" t="s">
        <v>632</v>
      </c>
      <c r="F337" s="3" t="s">
        <v>47</v>
      </c>
      <c r="G337" s="105">
        <v>0</v>
      </c>
      <c r="H337" s="105">
        <v>0</v>
      </c>
      <c r="I337" s="105">
        <v>0</v>
      </c>
    </row>
    <row r="338" spans="1:9" ht="15.75" hidden="1" x14ac:dyDescent="0.2">
      <c r="A338" s="106" t="s">
        <v>128</v>
      </c>
      <c r="B338" s="3" t="s">
        <v>89</v>
      </c>
      <c r="C338" s="3" t="s">
        <v>613</v>
      </c>
      <c r="D338" s="3" t="s">
        <v>540</v>
      </c>
      <c r="E338" s="3" t="s">
        <v>850</v>
      </c>
      <c r="F338" s="3"/>
      <c r="G338" s="105">
        <f>G339</f>
        <v>0</v>
      </c>
      <c r="H338" s="105"/>
      <c r="I338" s="105"/>
    </row>
    <row r="339" spans="1:9" ht="47.25" hidden="1" x14ac:dyDescent="0.2">
      <c r="A339" s="106" t="s">
        <v>31</v>
      </c>
      <c r="B339" s="3" t="s">
        <v>89</v>
      </c>
      <c r="C339" s="3" t="s">
        <v>613</v>
      </c>
      <c r="D339" s="3" t="s">
        <v>540</v>
      </c>
      <c r="E339" s="3" t="s">
        <v>850</v>
      </c>
      <c r="F339" s="3" t="s">
        <v>32</v>
      </c>
      <c r="G339" s="105">
        <f>G340</f>
        <v>0</v>
      </c>
      <c r="H339" s="105"/>
      <c r="I339" s="105"/>
    </row>
    <row r="340" spans="1:9" ht="47.25" hidden="1" x14ac:dyDescent="0.2">
      <c r="A340" s="106" t="s">
        <v>33</v>
      </c>
      <c r="B340" s="3" t="s">
        <v>89</v>
      </c>
      <c r="C340" s="3" t="s">
        <v>613</v>
      </c>
      <c r="D340" s="3" t="s">
        <v>540</v>
      </c>
      <c r="E340" s="3" t="s">
        <v>850</v>
      </c>
      <c r="F340" s="3" t="s">
        <v>34</v>
      </c>
      <c r="G340" s="105"/>
      <c r="H340" s="105"/>
      <c r="I340" s="105"/>
    </row>
    <row r="341" spans="1:9" ht="126" hidden="1" x14ac:dyDescent="0.2">
      <c r="A341" s="106" t="s">
        <v>124</v>
      </c>
      <c r="B341" s="3" t="s">
        <v>89</v>
      </c>
      <c r="C341" s="3" t="s">
        <v>613</v>
      </c>
      <c r="D341" s="3" t="s">
        <v>540</v>
      </c>
      <c r="E341" s="3" t="s">
        <v>633</v>
      </c>
      <c r="F341" s="107" t="s">
        <v>0</v>
      </c>
      <c r="G341" s="105">
        <f>G342</f>
        <v>0</v>
      </c>
      <c r="H341" s="105">
        <f t="shared" ref="H341:I342" si="136">H342</f>
        <v>0</v>
      </c>
      <c r="I341" s="105">
        <f t="shared" si="136"/>
        <v>0</v>
      </c>
    </row>
    <row r="342" spans="1:9" ht="63" hidden="1" x14ac:dyDescent="0.2">
      <c r="A342" s="106" t="s">
        <v>44</v>
      </c>
      <c r="B342" s="3" t="s">
        <v>89</v>
      </c>
      <c r="C342" s="3" t="s">
        <v>613</v>
      </c>
      <c r="D342" s="3" t="s">
        <v>540</v>
      </c>
      <c r="E342" s="3" t="s">
        <v>633</v>
      </c>
      <c r="F342" s="3" t="s">
        <v>45</v>
      </c>
      <c r="G342" s="105">
        <f>G343</f>
        <v>0</v>
      </c>
      <c r="H342" s="105">
        <f t="shared" si="136"/>
        <v>0</v>
      </c>
      <c r="I342" s="105">
        <f t="shared" si="136"/>
        <v>0</v>
      </c>
    </row>
    <row r="343" spans="1:9" ht="15.75" hidden="1" x14ac:dyDescent="0.2">
      <c r="A343" s="106" t="s">
        <v>46</v>
      </c>
      <c r="B343" s="3" t="s">
        <v>89</v>
      </c>
      <c r="C343" s="3" t="s">
        <v>613</v>
      </c>
      <c r="D343" s="3" t="s">
        <v>540</v>
      </c>
      <c r="E343" s="3" t="s">
        <v>633</v>
      </c>
      <c r="F343" s="3" t="s">
        <v>47</v>
      </c>
      <c r="G343" s="105">
        <v>0</v>
      </c>
      <c r="H343" s="105">
        <v>0</v>
      </c>
      <c r="I343" s="105">
        <v>0</v>
      </c>
    </row>
    <row r="344" spans="1:9" ht="157.5" hidden="1" x14ac:dyDescent="0.2">
      <c r="A344" s="106" t="s">
        <v>125</v>
      </c>
      <c r="B344" s="3" t="s">
        <v>89</v>
      </c>
      <c r="C344" s="3" t="s">
        <v>613</v>
      </c>
      <c r="D344" s="3" t="s">
        <v>540</v>
      </c>
      <c r="E344" s="3" t="s">
        <v>634</v>
      </c>
      <c r="F344" s="107" t="s">
        <v>0</v>
      </c>
      <c r="G344" s="105">
        <f>G345</f>
        <v>0</v>
      </c>
      <c r="H344" s="105">
        <f t="shared" ref="H344:I345" si="137">H345</f>
        <v>0</v>
      </c>
      <c r="I344" s="105">
        <f t="shared" si="137"/>
        <v>0</v>
      </c>
    </row>
    <row r="345" spans="1:9" ht="63" hidden="1" x14ac:dyDescent="0.2">
      <c r="A345" s="106" t="s">
        <v>44</v>
      </c>
      <c r="B345" s="3" t="s">
        <v>89</v>
      </c>
      <c r="C345" s="3" t="s">
        <v>613</v>
      </c>
      <c r="D345" s="3" t="s">
        <v>540</v>
      </c>
      <c r="E345" s="3" t="s">
        <v>634</v>
      </c>
      <c r="F345" s="3" t="s">
        <v>45</v>
      </c>
      <c r="G345" s="105">
        <f>G346</f>
        <v>0</v>
      </c>
      <c r="H345" s="105">
        <f t="shared" si="137"/>
        <v>0</v>
      </c>
      <c r="I345" s="105">
        <f t="shared" si="137"/>
        <v>0</v>
      </c>
    </row>
    <row r="346" spans="1:9" ht="15.75" hidden="1" x14ac:dyDescent="0.2">
      <c r="A346" s="106" t="s">
        <v>46</v>
      </c>
      <c r="B346" s="3" t="s">
        <v>89</v>
      </c>
      <c r="C346" s="3" t="s">
        <v>613</v>
      </c>
      <c r="D346" s="3" t="s">
        <v>540</v>
      </c>
      <c r="E346" s="3" t="s">
        <v>634</v>
      </c>
      <c r="F346" s="3" t="s">
        <v>47</v>
      </c>
      <c r="G346" s="105">
        <v>0</v>
      </c>
      <c r="H346" s="105">
        <v>0</v>
      </c>
      <c r="I346" s="105">
        <v>0</v>
      </c>
    </row>
    <row r="347" spans="1:9" ht="63" x14ac:dyDescent="0.2">
      <c r="A347" s="106" t="s">
        <v>126</v>
      </c>
      <c r="B347" s="3" t="s">
        <v>89</v>
      </c>
      <c r="C347" s="3" t="s">
        <v>613</v>
      </c>
      <c r="D347" s="3" t="s">
        <v>540</v>
      </c>
      <c r="E347" s="3" t="s">
        <v>635</v>
      </c>
      <c r="F347" s="107" t="s">
        <v>0</v>
      </c>
      <c r="G347" s="105">
        <f>G348</f>
        <v>0</v>
      </c>
      <c r="H347" s="105">
        <f t="shared" ref="H347:I348" si="138">H348</f>
        <v>-3293351</v>
      </c>
      <c r="I347" s="105">
        <f t="shared" si="138"/>
        <v>-1400000</v>
      </c>
    </row>
    <row r="348" spans="1:9" ht="47.25" x14ac:dyDescent="0.2">
      <c r="A348" s="106" t="s">
        <v>31</v>
      </c>
      <c r="B348" s="3" t="s">
        <v>89</v>
      </c>
      <c r="C348" s="3" t="s">
        <v>613</v>
      </c>
      <c r="D348" s="3" t="s">
        <v>540</v>
      </c>
      <c r="E348" s="3" t="s">
        <v>635</v>
      </c>
      <c r="F348" s="3" t="s">
        <v>32</v>
      </c>
      <c r="G348" s="105">
        <f>G349</f>
        <v>0</v>
      </c>
      <c r="H348" s="105">
        <f t="shared" si="138"/>
        <v>-3293351</v>
      </c>
      <c r="I348" s="105">
        <f t="shared" si="138"/>
        <v>-1400000</v>
      </c>
    </row>
    <row r="349" spans="1:9" ht="47.25" x14ac:dyDescent="0.2">
      <c r="A349" s="106" t="s">
        <v>33</v>
      </c>
      <c r="B349" s="3" t="s">
        <v>89</v>
      </c>
      <c r="C349" s="3" t="s">
        <v>613</v>
      </c>
      <c r="D349" s="3" t="s">
        <v>540</v>
      </c>
      <c r="E349" s="3" t="s">
        <v>635</v>
      </c>
      <c r="F349" s="3" t="s">
        <v>34</v>
      </c>
      <c r="G349" s="105"/>
      <c r="H349" s="105">
        <v>-3293351</v>
      </c>
      <c r="I349" s="105">
        <v>-1400000</v>
      </c>
    </row>
    <row r="350" spans="1:9" ht="24" hidden="1" customHeight="1" x14ac:dyDescent="0.2">
      <c r="A350" s="106" t="s">
        <v>776</v>
      </c>
      <c r="B350" s="3" t="s">
        <v>89</v>
      </c>
      <c r="C350" s="3" t="s">
        <v>613</v>
      </c>
      <c r="D350" s="3" t="s">
        <v>540</v>
      </c>
      <c r="E350" s="3" t="s">
        <v>777</v>
      </c>
      <c r="F350" s="3"/>
      <c r="G350" s="105">
        <f>G351</f>
        <v>0</v>
      </c>
      <c r="H350" s="105"/>
      <c r="I350" s="105"/>
    </row>
    <row r="351" spans="1:9" ht="49.15" hidden="1" customHeight="1" x14ac:dyDescent="0.2">
      <c r="A351" s="106" t="s">
        <v>44</v>
      </c>
      <c r="B351" s="3" t="s">
        <v>89</v>
      </c>
      <c r="C351" s="3" t="s">
        <v>613</v>
      </c>
      <c r="D351" s="3" t="s">
        <v>540</v>
      </c>
      <c r="E351" s="3" t="s">
        <v>777</v>
      </c>
      <c r="F351" s="3">
        <v>600</v>
      </c>
      <c r="G351" s="105">
        <f>G352</f>
        <v>0</v>
      </c>
      <c r="H351" s="105"/>
      <c r="I351" s="105"/>
    </row>
    <row r="352" spans="1:9" ht="25.9" hidden="1" customHeight="1" x14ac:dyDescent="0.2">
      <c r="A352" s="106" t="s">
        <v>46</v>
      </c>
      <c r="B352" s="3" t="s">
        <v>89</v>
      </c>
      <c r="C352" s="3" t="s">
        <v>613</v>
      </c>
      <c r="D352" s="3" t="s">
        <v>540</v>
      </c>
      <c r="E352" s="3" t="s">
        <v>777</v>
      </c>
      <c r="F352" s="3">
        <v>610</v>
      </c>
      <c r="G352" s="105"/>
      <c r="H352" s="105"/>
      <c r="I352" s="105"/>
    </row>
    <row r="353" spans="1:9" ht="75" hidden="1" customHeight="1" x14ac:dyDescent="0.2">
      <c r="A353" s="106" t="s">
        <v>778</v>
      </c>
      <c r="B353" s="3" t="s">
        <v>89</v>
      </c>
      <c r="C353" s="3" t="s">
        <v>613</v>
      </c>
      <c r="D353" s="3" t="s">
        <v>540</v>
      </c>
      <c r="E353" s="3" t="s">
        <v>779</v>
      </c>
      <c r="F353" s="3"/>
      <c r="G353" s="105">
        <f>G354</f>
        <v>0</v>
      </c>
      <c r="H353" s="105"/>
      <c r="I353" s="105"/>
    </row>
    <row r="354" spans="1:9" ht="44.45" hidden="1" customHeight="1" x14ac:dyDescent="0.2">
      <c r="A354" s="106" t="s">
        <v>31</v>
      </c>
      <c r="B354" s="3" t="s">
        <v>89</v>
      </c>
      <c r="C354" s="3" t="s">
        <v>613</v>
      </c>
      <c r="D354" s="3" t="s">
        <v>540</v>
      </c>
      <c r="E354" s="3" t="s">
        <v>779</v>
      </c>
      <c r="F354" s="3">
        <v>200</v>
      </c>
      <c r="G354" s="105">
        <f>G355</f>
        <v>0</v>
      </c>
      <c r="H354" s="105"/>
      <c r="I354" s="105"/>
    </row>
    <row r="355" spans="1:9" ht="44.45" hidden="1" customHeight="1" x14ac:dyDescent="0.2">
      <c r="A355" s="106" t="s">
        <v>33</v>
      </c>
      <c r="B355" s="3" t="s">
        <v>89</v>
      </c>
      <c r="C355" s="3" t="s">
        <v>613</v>
      </c>
      <c r="D355" s="3" t="s">
        <v>540</v>
      </c>
      <c r="E355" s="3" t="s">
        <v>779</v>
      </c>
      <c r="F355" s="3">
        <v>240</v>
      </c>
      <c r="G355" s="105"/>
      <c r="H355" s="105"/>
      <c r="I355" s="105"/>
    </row>
    <row r="356" spans="1:9" ht="44.45" hidden="1" customHeight="1" x14ac:dyDescent="0.2">
      <c r="A356" s="106" t="s">
        <v>127</v>
      </c>
      <c r="B356" s="3" t="s">
        <v>89</v>
      </c>
      <c r="C356" s="3" t="s">
        <v>613</v>
      </c>
      <c r="D356" s="3" t="s">
        <v>540</v>
      </c>
      <c r="E356" s="3" t="s">
        <v>636</v>
      </c>
      <c r="F356" s="107" t="s">
        <v>0</v>
      </c>
      <c r="G356" s="105">
        <f>G357</f>
        <v>0</v>
      </c>
      <c r="H356" s="105">
        <f t="shared" ref="H356:I357" si="139">H357</f>
        <v>0</v>
      </c>
      <c r="I356" s="105">
        <f t="shared" si="139"/>
        <v>0</v>
      </c>
    </row>
    <row r="357" spans="1:9" ht="47.25" hidden="1" x14ac:dyDescent="0.2">
      <c r="A357" s="106" t="s">
        <v>31</v>
      </c>
      <c r="B357" s="3" t="s">
        <v>89</v>
      </c>
      <c r="C357" s="3" t="s">
        <v>613</v>
      </c>
      <c r="D357" s="3" t="s">
        <v>540</v>
      </c>
      <c r="E357" s="3" t="s">
        <v>636</v>
      </c>
      <c r="F357" s="3" t="s">
        <v>32</v>
      </c>
      <c r="G357" s="105">
        <f>G358</f>
        <v>0</v>
      </c>
      <c r="H357" s="105">
        <f t="shared" si="139"/>
        <v>0</v>
      </c>
      <c r="I357" s="105">
        <f t="shared" si="139"/>
        <v>0</v>
      </c>
    </row>
    <row r="358" spans="1:9" ht="47.25" hidden="1" x14ac:dyDescent="0.2">
      <c r="A358" s="106" t="s">
        <v>33</v>
      </c>
      <c r="B358" s="3" t="s">
        <v>89</v>
      </c>
      <c r="C358" s="3" t="s">
        <v>613</v>
      </c>
      <c r="D358" s="3" t="s">
        <v>540</v>
      </c>
      <c r="E358" s="3" t="s">
        <v>636</v>
      </c>
      <c r="F358" s="3" t="s">
        <v>34</v>
      </c>
      <c r="G358" s="105">
        <v>0</v>
      </c>
      <c r="H358" s="105">
        <v>0</v>
      </c>
      <c r="I358" s="105">
        <v>0</v>
      </c>
    </row>
    <row r="359" spans="1:9" ht="15.75" hidden="1" x14ac:dyDescent="0.2">
      <c r="A359" s="106" t="s">
        <v>128</v>
      </c>
      <c r="B359" s="3" t="s">
        <v>89</v>
      </c>
      <c r="C359" s="3" t="s">
        <v>613</v>
      </c>
      <c r="D359" s="3" t="s">
        <v>540</v>
      </c>
      <c r="E359" s="3" t="s">
        <v>637</v>
      </c>
      <c r="F359" s="107" t="s">
        <v>0</v>
      </c>
      <c r="G359" s="105">
        <f>G360</f>
        <v>0</v>
      </c>
      <c r="H359" s="105">
        <f t="shared" ref="H359:I360" si="140">H360</f>
        <v>0</v>
      </c>
      <c r="I359" s="105">
        <f t="shared" si="140"/>
        <v>0</v>
      </c>
    </row>
    <row r="360" spans="1:9" ht="47.25" hidden="1" x14ac:dyDescent="0.2">
      <c r="A360" s="106" t="s">
        <v>31</v>
      </c>
      <c r="B360" s="3" t="s">
        <v>89</v>
      </c>
      <c r="C360" s="3" t="s">
        <v>613</v>
      </c>
      <c r="D360" s="3" t="s">
        <v>540</v>
      </c>
      <c r="E360" s="3" t="s">
        <v>637</v>
      </c>
      <c r="F360" s="3" t="s">
        <v>32</v>
      </c>
      <c r="G360" s="105">
        <f>G361</f>
        <v>0</v>
      </c>
      <c r="H360" s="105">
        <f t="shared" si="140"/>
        <v>0</v>
      </c>
      <c r="I360" s="105">
        <f t="shared" si="140"/>
        <v>0</v>
      </c>
    </row>
    <row r="361" spans="1:9" ht="47.25" hidden="1" x14ac:dyDescent="0.2">
      <c r="A361" s="106" t="s">
        <v>33</v>
      </c>
      <c r="B361" s="3" t="s">
        <v>89</v>
      </c>
      <c r="C361" s="3" t="s">
        <v>613</v>
      </c>
      <c r="D361" s="3" t="s">
        <v>540</v>
      </c>
      <c r="E361" s="3" t="s">
        <v>637</v>
      </c>
      <c r="F361" s="3" t="s">
        <v>34</v>
      </c>
      <c r="G361" s="105"/>
      <c r="H361" s="105">
        <v>0</v>
      </c>
      <c r="I361" s="105">
        <v>0</v>
      </c>
    </row>
    <row r="362" spans="1:9" ht="31.5" x14ac:dyDescent="0.2">
      <c r="A362" s="104" t="s">
        <v>638</v>
      </c>
      <c r="B362" s="3" t="s">
        <v>89</v>
      </c>
      <c r="C362" s="3" t="s">
        <v>613</v>
      </c>
      <c r="D362" s="3" t="s">
        <v>64</v>
      </c>
      <c r="E362" s="3" t="s">
        <v>0</v>
      </c>
      <c r="F362" s="3" t="s">
        <v>0</v>
      </c>
      <c r="G362" s="105">
        <f>G363</f>
        <v>0</v>
      </c>
      <c r="H362" s="105">
        <f t="shared" ref="H362:I364" si="141">H363</f>
        <v>-147600</v>
      </c>
      <c r="I362" s="105">
        <f t="shared" si="141"/>
        <v>-147600</v>
      </c>
    </row>
    <row r="363" spans="1:9" ht="141.75" x14ac:dyDescent="0.2">
      <c r="A363" s="106" t="s">
        <v>129</v>
      </c>
      <c r="B363" s="3" t="s">
        <v>89</v>
      </c>
      <c r="C363" s="3" t="s">
        <v>613</v>
      </c>
      <c r="D363" s="3" t="s">
        <v>64</v>
      </c>
      <c r="E363" s="3" t="s">
        <v>639</v>
      </c>
      <c r="F363" s="107" t="s">
        <v>0</v>
      </c>
      <c r="G363" s="105">
        <f>G364</f>
        <v>0</v>
      </c>
      <c r="H363" s="105">
        <f t="shared" si="141"/>
        <v>-147600</v>
      </c>
      <c r="I363" s="105">
        <f t="shared" si="141"/>
        <v>-147600</v>
      </c>
    </row>
    <row r="364" spans="1:9" ht="63" x14ac:dyDescent="0.2">
      <c r="A364" s="106" t="s">
        <v>44</v>
      </c>
      <c r="B364" s="3" t="s">
        <v>89</v>
      </c>
      <c r="C364" s="3" t="s">
        <v>613</v>
      </c>
      <c r="D364" s="3" t="s">
        <v>64</v>
      </c>
      <c r="E364" s="3" t="s">
        <v>639</v>
      </c>
      <c r="F364" s="3" t="s">
        <v>45</v>
      </c>
      <c r="G364" s="105">
        <f>G365</f>
        <v>0</v>
      </c>
      <c r="H364" s="105">
        <f t="shared" si="141"/>
        <v>-147600</v>
      </c>
      <c r="I364" s="105">
        <f t="shared" si="141"/>
        <v>-147600</v>
      </c>
    </row>
    <row r="365" spans="1:9" ht="28.15" customHeight="1" x14ac:dyDescent="0.2">
      <c r="A365" s="106" t="s">
        <v>46</v>
      </c>
      <c r="B365" s="3" t="s">
        <v>89</v>
      </c>
      <c r="C365" s="3" t="s">
        <v>613</v>
      </c>
      <c r="D365" s="3" t="s">
        <v>64</v>
      </c>
      <c r="E365" s="3" t="s">
        <v>639</v>
      </c>
      <c r="F365" s="3" t="s">
        <v>47</v>
      </c>
      <c r="G365" s="105"/>
      <c r="H365" s="105">
        <v>-147600</v>
      </c>
      <c r="I365" s="105">
        <v>-147600</v>
      </c>
    </row>
    <row r="366" spans="1:9" ht="23.45" customHeight="1" x14ac:dyDescent="0.2">
      <c r="A366" s="104" t="s">
        <v>567</v>
      </c>
      <c r="B366" s="3" t="s">
        <v>89</v>
      </c>
      <c r="C366" s="3" t="s">
        <v>63</v>
      </c>
      <c r="D366" s="3" t="s">
        <v>0</v>
      </c>
      <c r="E366" s="3" t="s">
        <v>0</v>
      </c>
      <c r="F366" s="3" t="s">
        <v>0</v>
      </c>
      <c r="G366" s="105">
        <f>G367+G371+G378+G396</f>
        <v>0</v>
      </c>
      <c r="H366" s="105">
        <f t="shared" ref="H366:I366" si="142">H367+H371+H378+H396</f>
        <v>-13640661.190000001</v>
      </c>
      <c r="I366" s="105">
        <f t="shared" si="142"/>
        <v>-14232453.030000001</v>
      </c>
    </row>
    <row r="367" spans="1:9" ht="30" hidden="1" customHeight="1" x14ac:dyDescent="0.2">
      <c r="A367" s="104" t="s">
        <v>640</v>
      </c>
      <c r="B367" s="3" t="s">
        <v>89</v>
      </c>
      <c r="C367" s="3" t="s">
        <v>63</v>
      </c>
      <c r="D367" s="3" t="s">
        <v>540</v>
      </c>
      <c r="E367" s="3" t="s">
        <v>0</v>
      </c>
      <c r="F367" s="3" t="s">
        <v>0</v>
      </c>
      <c r="G367" s="105">
        <f>G368</f>
        <v>0</v>
      </c>
      <c r="H367" s="105">
        <f t="shared" ref="H367:I369" si="143">H368</f>
        <v>0</v>
      </c>
      <c r="I367" s="105">
        <f t="shared" si="143"/>
        <v>0</v>
      </c>
    </row>
    <row r="368" spans="1:9" ht="39" hidden="1" customHeight="1" x14ac:dyDescent="0.2">
      <c r="A368" s="106" t="s">
        <v>130</v>
      </c>
      <c r="B368" s="3" t="s">
        <v>89</v>
      </c>
      <c r="C368" s="3" t="s">
        <v>63</v>
      </c>
      <c r="D368" s="3" t="s">
        <v>540</v>
      </c>
      <c r="E368" s="3" t="s">
        <v>641</v>
      </c>
      <c r="F368" s="107" t="s">
        <v>0</v>
      </c>
      <c r="G368" s="105">
        <f>G369</f>
        <v>0</v>
      </c>
      <c r="H368" s="105">
        <f t="shared" si="143"/>
        <v>0</v>
      </c>
      <c r="I368" s="105">
        <f t="shared" si="143"/>
        <v>0</v>
      </c>
    </row>
    <row r="369" spans="1:9" ht="31.5" hidden="1" x14ac:dyDescent="0.2">
      <c r="A369" s="106" t="s">
        <v>66</v>
      </c>
      <c r="B369" s="3" t="s">
        <v>89</v>
      </c>
      <c r="C369" s="3" t="s">
        <v>63</v>
      </c>
      <c r="D369" s="3" t="s">
        <v>540</v>
      </c>
      <c r="E369" s="3" t="s">
        <v>641</v>
      </c>
      <c r="F369" s="3" t="s">
        <v>67</v>
      </c>
      <c r="G369" s="105">
        <f>G370</f>
        <v>0</v>
      </c>
      <c r="H369" s="105">
        <f t="shared" si="143"/>
        <v>0</v>
      </c>
      <c r="I369" s="105">
        <f t="shared" si="143"/>
        <v>0</v>
      </c>
    </row>
    <row r="370" spans="1:9" ht="47.25" hidden="1" x14ac:dyDescent="0.2">
      <c r="A370" s="106" t="s">
        <v>68</v>
      </c>
      <c r="B370" s="3" t="s">
        <v>89</v>
      </c>
      <c r="C370" s="3" t="s">
        <v>63</v>
      </c>
      <c r="D370" s="3" t="s">
        <v>540</v>
      </c>
      <c r="E370" s="3" t="s">
        <v>641</v>
      </c>
      <c r="F370" s="3" t="s">
        <v>69</v>
      </c>
      <c r="G370" s="105"/>
      <c r="H370" s="105"/>
      <c r="I370" s="105"/>
    </row>
    <row r="371" spans="1:9" ht="21" customHeight="1" x14ac:dyDescent="0.2">
      <c r="A371" s="104" t="s">
        <v>642</v>
      </c>
      <c r="B371" s="3" t="s">
        <v>89</v>
      </c>
      <c r="C371" s="3" t="s">
        <v>63</v>
      </c>
      <c r="D371" s="3" t="s">
        <v>29</v>
      </c>
      <c r="E371" s="3" t="s">
        <v>0</v>
      </c>
      <c r="F371" s="3" t="s">
        <v>0</v>
      </c>
      <c r="G371" s="105">
        <f>G372+G375</f>
        <v>0</v>
      </c>
      <c r="H371" s="105">
        <f t="shared" ref="H371:I371" si="144">H372+H375</f>
        <v>-117000</v>
      </c>
      <c r="I371" s="105">
        <f t="shared" si="144"/>
        <v>-117000</v>
      </c>
    </row>
    <row r="372" spans="1:9" ht="63" x14ac:dyDescent="0.2">
      <c r="A372" s="106" t="s">
        <v>131</v>
      </c>
      <c r="B372" s="3" t="s">
        <v>89</v>
      </c>
      <c r="C372" s="3" t="s">
        <v>63</v>
      </c>
      <c r="D372" s="3" t="s">
        <v>29</v>
      </c>
      <c r="E372" s="3" t="s">
        <v>643</v>
      </c>
      <c r="F372" s="107" t="s">
        <v>0</v>
      </c>
      <c r="G372" s="105">
        <f>G373</f>
        <v>0</v>
      </c>
      <c r="H372" s="105">
        <f t="shared" ref="H372:I373" si="145">H373</f>
        <v>-117000</v>
      </c>
      <c r="I372" s="105">
        <f t="shared" si="145"/>
        <v>-117000</v>
      </c>
    </row>
    <row r="373" spans="1:9" ht="31.5" x14ac:dyDescent="0.2">
      <c r="A373" s="106" t="s">
        <v>66</v>
      </c>
      <c r="B373" s="3" t="s">
        <v>89</v>
      </c>
      <c r="C373" s="3" t="s">
        <v>63</v>
      </c>
      <c r="D373" s="3" t="s">
        <v>29</v>
      </c>
      <c r="E373" s="3" t="s">
        <v>643</v>
      </c>
      <c r="F373" s="3" t="s">
        <v>67</v>
      </c>
      <c r="G373" s="105">
        <f>G374</f>
        <v>0</v>
      </c>
      <c r="H373" s="105">
        <f t="shared" si="145"/>
        <v>-117000</v>
      </c>
      <c r="I373" s="105">
        <f t="shared" si="145"/>
        <v>-117000</v>
      </c>
    </row>
    <row r="374" spans="1:9" ht="47.25" x14ac:dyDescent="0.2">
      <c r="A374" s="106" t="s">
        <v>68</v>
      </c>
      <c r="B374" s="3" t="s">
        <v>89</v>
      </c>
      <c r="C374" s="3" t="s">
        <v>63</v>
      </c>
      <c r="D374" s="3" t="s">
        <v>29</v>
      </c>
      <c r="E374" s="3" t="s">
        <v>643</v>
      </c>
      <c r="F374" s="3" t="s">
        <v>69</v>
      </c>
      <c r="G374" s="105"/>
      <c r="H374" s="105">
        <v>-117000</v>
      </c>
      <c r="I374" s="105">
        <v>-117000</v>
      </c>
    </row>
    <row r="375" spans="1:9" ht="47.25" hidden="1" x14ac:dyDescent="0.2">
      <c r="A375" s="106" t="s">
        <v>132</v>
      </c>
      <c r="B375" s="3" t="s">
        <v>89</v>
      </c>
      <c r="C375" s="3" t="s">
        <v>63</v>
      </c>
      <c r="D375" s="3" t="s">
        <v>29</v>
      </c>
      <c r="E375" s="3" t="s">
        <v>644</v>
      </c>
      <c r="F375" s="107" t="s">
        <v>0</v>
      </c>
      <c r="G375" s="105">
        <f>G376</f>
        <v>0</v>
      </c>
      <c r="H375" s="105">
        <f t="shared" ref="H375:I376" si="146">H376</f>
        <v>0</v>
      </c>
      <c r="I375" s="105">
        <f t="shared" si="146"/>
        <v>0</v>
      </c>
    </row>
    <row r="376" spans="1:9" ht="47.25" hidden="1" x14ac:dyDescent="0.2">
      <c r="A376" s="106" t="s">
        <v>31</v>
      </c>
      <c r="B376" s="3" t="s">
        <v>89</v>
      </c>
      <c r="C376" s="3" t="s">
        <v>63</v>
      </c>
      <c r="D376" s="3" t="s">
        <v>29</v>
      </c>
      <c r="E376" s="3" t="s">
        <v>644</v>
      </c>
      <c r="F376" s="3" t="s">
        <v>32</v>
      </c>
      <c r="G376" s="105">
        <f>G377</f>
        <v>0</v>
      </c>
      <c r="H376" s="105">
        <f t="shared" si="146"/>
        <v>0</v>
      </c>
      <c r="I376" s="105">
        <f t="shared" si="146"/>
        <v>0</v>
      </c>
    </row>
    <row r="377" spans="1:9" ht="47.25" hidden="1" x14ac:dyDescent="0.2">
      <c r="A377" s="106" t="s">
        <v>33</v>
      </c>
      <c r="B377" s="3" t="s">
        <v>89</v>
      </c>
      <c r="C377" s="3" t="s">
        <v>63</v>
      </c>
      <c r="D377" s="3" t="s">
        <v>29</v>
      </c>
      <c r="E377" s="3" t="s">
        <v>644</v>
      </c>
      <c r="F377" s="3" t="s">
        <v>34</v>
      </c>
      <c r="G377" s="105"/>
      <c r="H377" s="105"/>
      <c r="I377" s="105"/>
    </row>
    <row r="378" spans="1:9" ht="15.75" x14ac:dyDescent="0.2">
      <c r="A378" s="104" t="s">
        <v>568</v>
      </c>
      <c r="B378" s="3" t="s">
        <v>89</v>
      </c>
      <c r="C378" s="3" t="s">
        <v>63</v>
      </c>
      <c r="D378" s="3" t="s">
        <v>64</v>
      </c>
      <c r="E378" s="3" t="s">
        <v>0</v>
      </c>
      <c r="F378" s="3" t="s">
        <v>0</v>
      </c>
      <c r="G378" s="105">
        <f>G379+G383+G386+G389+G392</f>
        <v>0</v>
      </c>
      <c r="H378" s="105">
        <f t="shared" ref="H378:I378" si="147">H379+H383+H386+H389</f>
        <v>-12606957.190000001</v>
      </c>
      <c r="I378" s="105">
        <f t="shared" si="147"/>
        <v>-13198749.030000001</v>
      </c>
    </row>
    <row r="379" spans="1:9" ht="141.75" x14ac:dyDescent="0.2">
      <c r="A379" s="106" t="s">
        <v>133</v>
      </c>
      <c r="B379" s="3" t="s">
        <v>89</v>
      </c>
      <c r="C379" s="3" t="s">
        <v>63</v>
      </c>
      <c r="D379" s="3" t="s">
        <v>64</v>
      </c>
      <c r="E379" s="3" t="s">
        <v>645</v>
      </c>
      <c r="F379" s="107" t="s">
        <v>0</v>
      </c>
      <c r="G379" s="105">
        <f>G380</f>
        <v>0</v>
      </c>
      <c r="H379" s="105">
        <f t="shared" ref="H379:I379" si="148">H380</f>
        <v>-7250496</v>
      </c>
      <c r="I379" s="105">
        <f t="shared" si="148"/>
        <v>-7836296</v>
      </c>
    </row>
    <row r="380" spans="1:9" ht="31.5" x14ac:dyDescent="0.2">
      <c r="A380" s="106" t="s">
        <v>66</v>
      </c>
      <c r="B380" s="3" t="s">
        <v>89</v>
      </c>
      <c r="C380" s="3" t="s">
        <v>63</v>
      </c>
      <c r="D380" s="3" t="s">
        <v>64</v>
      </c>
      <c r="E380" s="3" t="s">
        <v>645</v>
      </c>
      <c r="F380" s="3" t="s">
        <v>67</v>
      </c>
      <c r="G380" s="105">
        <f>G381+G382</f>
        <v>0</v>
      </c>
      <c r="H380" s="105">
        <f t="shared" ref="H380:I380" si="149">H381+H382</f>
        <v>-7250496</v>
      </c>
      <c r="I380" s="105">
        <f t="shared" si="149"/>
        <v>-7836296</v>
      </c>
    </row>
    <row r="381" spans="1:9" ht="31.5" x14ac:dyDescent="0.2">
      <c r="A381" s="106" t="s">
        <v>134</v>
      </c>
      <c r="B381" s="3" t="s">
        <v>89</v>
      </c>
      <c r="C381" s="3" t="s">
        <v>63</v>
      </c>
      <c r="D381" s="3" t="s">
        <v>64</v>
      </c>
      <c r="E381" s="3" t="s">
        <v>645</v>
      </c>
      <c r="F381" s="3" t="s">
        <v>135</v>
      </c>
      <c r="G381" s="105"/>
      <c r="H381" s="105">
        <v>-5307599.8</v>
      </c>
      <c r="I381" s="105">
        <v>-5716260.0999999996</v>
      </c>
    </row>
    <row r="382" spans="1:9" ht="47.25" x14ac:dyDescent="0.2">
      <c r="A382" s="106" t="s">
        <v>68</v>
      </c>
      <c r="B382" s="3" t="s">
        <v>89</v>
      </c>
      <c r="C382" s="3" t="s">
        <v>63</v>
      </c>
      <c r="D382" s="3" t="s">
        <v>64</v>
      </c>
      <c r="E382" s="3" t="s">
        <v>645</v>
      </c>
      <c r="F382" s="3" t="s">
        <v>69</v>
      </c>
      <c r="G382" s="105"/>
      <c r="H382" s="105">
        <v>-1942896.2</v>
      </c>
      <c r="I382" s="105">
        <v>-2120035.9</v>
      </c>
    </row>
    <row r="383" spans="1:9" ht="63" x14ac:dyDescent="0.2">
      <c r="A383" s="106" t="s">
        <v>136</v>
      </c>
      <c r="B383" s="3" t="s">
        <v>89</v>
      </c>
      <c r="C383" s="3" t="s">
        <v>63</v>
      </c>
      <c r="D383" s="3" t="s">
        <v>64</v>
      </c>
      <c r="E383" s="3" t="s">
        <v>646</v>
      </c>
      <c r="F383" s="107" t="s">
        <v>0</v>
      </c>
      <c r="G383" s="105">
        <f>G384</f>
        <v>0</v>
      </c>
      <c r="H383" s="105">
        <f t="shared" ref="H383:I384" si="150">H384</f>
        <v>-292863.19</v>
      </c>
      <c r="I383" s="105">
        <f t="shared" si="150"/>
        <v>-298855.03000000003</v>
      </c>
    </row>
    <row r="384" spans="1:9" ht="31.5" x14ac:dyDescent="0.2">
      <c r="A384" s="106" t="s">
        <v>66</v>
      </c>
      <c r="B384" s="3" t="s">
        <v>89</v>
      </c>
      <c r="C384" s="3" t="s">
        <v>63</v>
      </c>
      <c r="D384" s="3" t="s">
        <v>64</v>
      </c>
      <c r="E384" s="3" t="s">
        <v>646</v>
      </c>
      <c r="F384" s="3" t="s">
        <v>67</v>
      </c>
      <c r="G384" s="105">
        <f>G385</f>
        <v>0</v>
      </c>
      <c r="H384" s="105">
        <f t="shared" si="150"/>
        <v>-292863.19</v>
      </c>
      <c r="I384" s="105">
        <f t="shared" si="150"/>
        <v>-298855.03000000003</v>
      </c>
    </row>
    <row r="385" spans="1:9" ht="31.5" x14ac:dyDescent="0.2">
      <c r="A385" s="106" t="s">
        <v>134</v>
      </c>
      <c r="B385" s="3" t="s">
        <v>89</v>
      </c>
      <c r="C385" s="3" t="s">
        <v>63</v>
      </c>
      <c r="D385" s="3" t="s">
        <v>64</v>
      </c>
      <c r="E385" s="3" t="s">
        <v>646</v>
      </c>
      <c r="F385" s="3" t="s">
        <v>135</v>
      </c>
      <c r="G385" s="105"/>
      <c r="H385" s="105">
        <v>-292863.19</v>
      </c>
      <c r="I385" s="105">
        <v>-298855.03000000003</v>
      </c>
    </row>
    <row r="386" spans="1:9" ht="31.5" x14ac:dyDescent="0.2">
      <c r="A386" s="106" t="s">
        <v>137</v>
      </c>
      <c r="B386" s="3" t="s">
        <v>89</v>
      </c>
      <c r="C386" s="3" t="s">
        <v>63</v>
      </c>
      <c r="D386" s="3" t="s">
        <v>64</v>
      </c>
      <c r="E386" s="3" t="s">
        <v>647</v>
      </c>
      <c r="F386" s="107" t="s">
        <v>0</v>
      </c>
      <c r="G386" s="105">
        <f>G387</f>
        <v>0</v>
      </c>
      <c r="H386" s="105">
        <f t="shared" ref="H386:I387" si="151">H387</f>
        <v>-2052810</v>
      </c>
      <c r="I386" s="105">
        <f t="shared" si="151"/>
        <v>-2052810</v>
      </c>
    </row>
    <row r="387" spans="1:9" ht="31.5" x14ac:dyDescent="0.2">
      <c r="A387" s="106" t="s">
        <v>66</v>
      </c>
      <c r="B387" s="3" t="s">
        <v>89</v>
      </c>
      <c r="C387" s="3" t="s">
        <v>63</v>
      </c>
      <c r="D387" s="3" t="s">
        <v>64</v>
      </c>
      <c r="E387" s="3" t="s">
        <v>647</v>
      </c>
      <c r="F387" s="3" t="s">
        <v>67</v>
      </c>
      <c r="G387" s="105">
        <f>G388</f>
        <v>0</v>
      </c>
      <c r="H387" s="105">
        <f t="shared" si="151"/>
        <v>-2052810</v>
      </c>
      <c r="I387" s="105">
        <f t="shared" si="151"/>
        <v>-2052810</v>
      </c>
    </row>
    <row r="388" spans="1:9" ht="47.25" x14ac:dyDescent="0.2">
      <c r="A388" s="106" t="s">
        <v>68</v>
      </c>
      <c r="B388" s="3" t="s">
        <v>89</v>
      </c>
      <c r="C388" s="3" t="s">
        <v>63</v>
      </c>
      <c r="D388" s="3" t="s">
        <v>64</v>
      </c>
      <c r="E388" s="3" t="s">
        <v>647</v>
      </c>
      <c r="F388" s="3" t="s">
        <v>69</v>
      </c>
      <c r="G388" s="105"/>
      <c r="H388" s="105">
        <v>-2052810</v>
      </c>
      <c r="I388" s="105">
        <v>-2052810</v>
      </c>
    </row>
    <row r="389" spans="1:9" ht="94.5" x14ac:dyDescent="0.2">
      <c r="A389" s="106" t="s">
        <v>138</v>
      </c>
      <c r="B389" s="3" t="s">
        <v>89</v>
      </c>
      <c r="C389" s="3" t="s">
        <v>63</v>
      </c>
      <c r="D389" s="3" t="s">
        <v>64</v>
      </c>
      <c r="E389" s="3" t="s">
        <v>648</v>
      </c>
      <c r="F389" s="107" t="s">
        <v>0</v>
      </c>
      <c r="G389" s="105">
        <f>G390</f>
        <v>0</v>
      </c>
      <c r="H389" s="105">
        <f t="shared" ref="H389:I390" si="152">H390</f>
        <v>-3010788</v>
      </c>
      <c r="I389" s="105">
        <f t="shared" si="152"/>
        <v>-3010788</v>
      </c>
    </row>
    <row r="390" spans="1:9" ht="31.5" x14ac:dyDescent="0.2">
      <c r="A390" s="106" t="s">
        <v>66</v>
      </c>
      <c r="B390" s="3" t="s">
        <v>89</v>
      </c>
      <c r="C390" s="3" t="s">
        <v>63</v>
      </c>
      <c r="D390" s="3" t="s">
        <v>64</v>
      </c>
      <c r="E390" s="3" t="s">
        <v>648</v>
      </c>
      <c r="F390" s="3" t="s">
        <v>67</v>
      </c>
      <c r="G390" s="105">
        <f>G391</f>
        <v>0</v>
      </c>
      <c r="H390" s="105">
        <f t="shared" si="152"/>
        <v>-3010788</v>
      </c>
      <c r="I390" s="105">
        <f t="shared" si="152"/>
        <v>-3010788</v>
      </c>
    </row>
    <row r="391" spans="1:9" ht="47.25" x14ac:dyDescent="0.2">
      <c r="A391" s="106" t="s">
        <v>68</v>
      </c>
      <c r="B391" s="3" t="s">
        <v>89</v>
      </c>
      <c r="C391" s="3" t="s">
        <v>63</v>
      </c>
      <c r="D391" s="3" t="s">
        <v>64</v>
      </c>
      <c r="E391" s="3" t="s">
        <v>648</v>
      </c>
      <c r="F391" s="3" t="s">
        <v>69</v>
      </c>
      <c r="G391" s="105"/>
      <c r="H391" s="105">
        <v>-3010788</v>
      </c>
      <c r="I391" s="105">
        <v>-3010788</v>
      </c>
    </row>
    <row r="392" spans="1:9" ht="31.5" hidden="1" x14ac:dyDescent="0.2">
      <c r="A392" s="106" t="s">
        <v>78</v>
      </c>
      <c r="B392" s="3" t="s">
        <v>89</v>
      </c>
      <c r="C392" s="3" t="s">
        <v>63</v>
      </c>
      <c r="D392" s="3" t="s">
        <v>64</v>
      </c>
      <c r="E392" s="3" t="s">
        <v>585</v>
      </c>
      <c r="F392" s="3"/>
      <c r="G392" s="105">
        <f>G393</f>
        <v>0</v>
      </c>
      <c r="H392" s="105"/>
      <c r="I392" s="105"/>
    </row>
    <row r="393" spans="1:9" ht="15.75" hidden="1" x14ac:dyDescent="0.2">
      <c r="A393" s="106" t="s">
        <v>36</v>
      </c>
      <c r="B393" s="3" t="s">
        <v>89</v>
      </c>
      <c r="C393" s="3" t="s">
        <v>63</v>
      </c>
      <c r="D393" s="3" t="s">
        <v>64</v>
      </c>
      <c r="E393" s="3" t="s">
        <v>585</v>
      </c>
      <c r="F393" s="3">
        <v>800</v>
      </c>
      <c r="G393" s="105">
        <f>G395+G394</f>
        <v>0</v>
      </c>
      <c r="H393" s="105"/>
      <c r="I393" s="105"/>
    </row>
    <row r="394" spans="1:9" ht="63" hidden="1" x14ac:dyDescent="0.2">
      <c r="A394" s="33" t="s">
        <v>891</v>
      </c>
      <c r="B394" s="3" t="s">
        <v>89</v>
      </c>
      <c r="C394" s="3" t="s">
        <v>63</v>
      </c>
      <c r="D394" s="3" t="s">
        <v>64</v>
      </c>
      <c r="E394" s="3" t="s">
        <v>585</v>
      </c>
      <c r="F394" s="3">
        <v>830</v>
      </c>
      <c r="G394" s="105"/>
      <c r="H394" s="105"/>
      <c r="I394" s="105"/>
    </row>
    <row r="395" spans="1:9" ht="39" hidden="1" customHeight="1" x14ac:dyDescent="0.2">
      <c r="A395" s="106" t="s">
        <v>38</v>
      </c>
      <c r="B395" s="3" t="s">
        <v>89</v>
      </c>
      <c r="C395" s="3" t="s">
        <v>63</v>
      </c>
      <c r="D395" s="3" t="s">
        <v>64</v>
      </c>
      <c r="E395" s="3" t="s">
        <v>585</v>
      </c>
      <c r="F395" s="3">
        <v>850</v>
      </c>
      <c r="G395" s="105"/>
      <c r="H395" s="105"/>
      <c r="I395" s="105"/>
    </row>
    <row r="396" spans="1:9" ht="31.5" x14ac:dyDescent="0.2">
      <c r="A396" s="104" t="s">
        <v>649</v>
      </c>
      <c r="B396" s="3" t="s">
        <v>89</v>
      </c>
      <c r="C396" s="3" t="s">
        <v>63</v>
      </c>
      <c r="D396" s="3" t="s">
        <v>77</v>
      </c>
      <c r="E396" s="3" t="s">
        <v>0</v>
      </c>
      <c r="F396" s="3" t="s">
        <v>0</v>
      </c>
      <c r="G396" s="105">
        <f>G397+G400+G406+G408+G411+G414</f>
        <v>0</v>
      </c>
      <c r="H396" s="105">
        <f t="shared" ref="H396:I396" si="153">H397+H400+H406+H408+H411</f>
        <v>-916704</v>
      </c>
      <c r="I396" s="105">
        <f t="shared" si="153"/>
        <v>-916704</v>
      </c>
    </row>
    <row r="397" spans="1:9" ht="173.25" hidden="1" x14ac:dyDescent="0.2">
      <c r="A397" s="106" t="s">
        <v>94</v>
      </c>
      <c r="B397" s="3" t="s">
        <v>89</v>
      </c>
      <c r="C397" s="3" t="s">
        <v>63</v>
      </c>
      <c r="D397" s="3" t="s">
        <v>77</v>
      </c>
      <c r="E397" s="3" t="s">
        <v>598</v>
      </c>
      <c r="F397" s="107" t="s">
        <v>0</v>
      </c>
      <c r="G397" s="105">
        <f>G398</f>
        <v>0</v>
      </c>
      <c r="H397" s="105">
        <f t="shared" ref="H397:I398" si="154">H398</f>
        <v>0</v>
      </c>
      <c r="I397" s="105">
        <f t="shared" si="154"/>
        <v>0</v>
      </c>
    </row>
    <row r="398" spans="1:9" ht="110.25" hidden="1" x14ac:dyDescent="0.2">
      <c r="A398" s="106" t="s">
        <v>24</v>
      </c>
      <c r="B398" s="3" t="s">
        <v>89</v>
      </c>
      <c r="C398" s="3" t="s">
        <v>63</v>
      </c>
      <c r="D398" s="3" t="s">
        <v>77</v>
      </c>
      <c r="E398" s="3" t="s">
        <v>598</v>
      </c>
      <c r="F398" s="3" t="s">
        <v>25</v>
      </c>
      <c r="G398" s="105">
        <f>G399</f>
        <v>0</v>
      </c>
      <c r="H398" s="105">
        <f t="shared" si="154"/>
        <v>0</v>
      </c>
      <c r="I398" s="105">
        <f t="shared" si="154"/>
        <v>0</v>
      </c>
    </row>
    <row r="399" spans="1:9" ht="47.25" hidden="1" x14ac:dyDescent="0.2">
      <c r="A399" s="106" t="s">
        <v>26</v>
      </c>
      <c r="B399" s="3" t="s">
        <v>89</v>
      </c>
      <c r="C399" s="3" t="s">
        <v>63</v>
      </c>
      <c r="D399" s="3" t="s">
        <v>77</v>
      </c>
      <c r="E399" s="3" t="s">
        <v>598</v>
      </c>
      <c r="F399" s="3" t="s">
        <v>27</v>
      </c>
      <c r="G399" s="105"/>
      <c r="H399" s="105"/>
      <c r="I399" s="105"/>
    </row>
    <row r="400" spans="1:9" ht="141.75" x14ac:dyDescent="0.2">
      <c r="A400" s="106" t="s">
        <v>133</v>
      </c>
      <c r="B400" s="3" t="s">
        <v>89</v>
      </c>
      <c r="C400" s="3" t="s">
        <v>63</v>
      </c>
      <c r="D400" s="3" t="s">
        <v>77</v>
      </c>
      <c r="E400" s="3" t="s">
        <v>650</v>
      </c>
      <c r="F400" s="107" t="s">
        <v>0</v>
      </c>
      <c r="G400" s="105">
        <f>G401+G403</f>
        <v>0</v>
      </c>
      <c r="H400" s="105">
        <f t="shared" ref="H400:I400" si="155">H401+H403</f>
        <v>-867704</v>
      </c>
      <c r="I400" s="105">
        <f t="shared" si="155"/>
        <v>-867704</v>
      </c>
    </row>
    <row r="401" spans="1:9" ht="110.25" x14ac:dyDescent="0.2">
      <c r="A401" s="106" t="s">
        <v>24</v>
      </c>
      <c r="B401" s="3" t="s">
        <v>89</v>
      </c>
      <c r="C401" s="3" t="s">
        <v>63</v>
      </c>
      <c r="D401" s="3" t="s">
        <v>77</v>
      </c>
      <c r="E401" s="3" t="s">
        <v>650</v>
      </c>
      <c r="F401" s="3" t="s">
        <v>25</v>
      </c>
      <c r="G401" s="105">
        <f>G402</f>
        <v>0</v>
      </c>
      <c r="H401" s="105">
        <f t="shared" ref="H401:I401" si="156">H402</f>
        <v>-609714</v>
      </c>
      <c r="I401" s="105">
        <f t="shared" si="156"/>
        <v>-609714</v>
      </c>
    </row>
    <row r="402" spans="1:9" ht="47.25" x14ac:dyDescent="0.2">
      <c r="A402" s="106" t="s">
        <v>26</v>
      </c>
      <c r="B402" s="3" t="s">
        <v>89</v>
      </c>
      <c r="C402" s="3" t="s">
        <v>63</v>
      </c>
      <c r="D402" s="3" t="s">
        <v>77</v>
      </c>
      <c r="E402" s="3" t="s">
        <v>650</v>
      </c>
      <c r="F402" s="3" t="s">
        <v>27</v>
      </c>
      <c r="G402" s="105"/>
      <c r="H402" s="105">
        <v>-609714</v>
      </c>
      <c r="I402" s="105">
        <v>-609714</v>
      </c>
    </row>
    <row r="403" spans="1:9" ht="47.25" x14ac:dyDescent="0.2">
      <c r="A403" s="106" t="s">
        <v>31</v>
      </c>
      <c r="B403" s="3" t="s">
        <v>89</v>
      </c>
      <c r="C403" s="3" t="s">
        <v>63</v>
      </c>
      <c r="D403" s="3" t="s">
        <v>77</v>
      </c>
      <c r="E403" s="3" t="s">
        <v>650</v>
      </c>
      <c r="F403" s="3" t="s">
        <v>32</v>
      </c>
      <c r="G403" s="105">
        <f>G404</f>
        <v>0</v>
      </c>
      <c r="H403" s="105">
        <f t="shared" ref="H403:I403" si="157">H404</f>
        <v>-257990</v>
      </c>
      <c r="I403" s="105">
        <f t="shared" si="157"/>
        <v>-257990</v>
      </c>
    </row>
    <row r="404" spans="1:9" ht="47.25" x14ac:dyDescent="0.2">
      <c r="A404" s="106" t="s">
        <v>33</v>
      </c>
      <c r="B404" s="3" t="s">
        <v>89</v>
      </c>
      <c r="C404" s="3" t="s">
        <v>63</v>
      </c>
      <c r="D404" s="3" t="s">
        <v>77</v>
      </c>
      <c r="E404" s="3" t="s">
        <v>650</v>
      </c>
      <c r="F404" s="3" t="s">
        <v>34</v>
      </c>
      <c r="G404" s="105"/>
      <c r="H404" s="105">
        <v>-257990</v>
      </c>
      <c r="I404" s="105">
        <v>-257990</v>
      </c>
    </row>
    <row r="405" spans="1:9" ht="141.75" x14ac:dyDescent="0.2">
      <c r="A405" s="106" t="s">
        <v>133</v>
      </c>
      <c r="B405" s="3" t="s">
        <v>89</v>
      </c>
      <c r="C405" s="3" t="s">
        <v>63</v>
      </c>
      <c r="D405" s="3" t="s">
        <v>77</v>
      </c>
      <c r="E405" s="3" t="s">
        <v>651</v>
      </c>
      <c r="F405" s="107" t="s">
        <v>0</v>
      </c>
      <c r="G405" s="105">
        <f>G406</f>
        <v>0</v>
      </c>
      <c r="H405" s="105">
        <f t="shared" ref="H405:I406" si="158">H406</f>
        <v>-49000</v>
      </c>
      <c r="I405" s="105">
        <f t="shared" si="158"/>
        <v>-49000</v>
      </c>
    </row>
    <row r="406" spans="1:9" ht="47.25" x14ac:dyDescent="0.2">
      <c r="A406" s="106" t="s">
        <v>31</v>
      </c>
      <c r="B406" s="3" t="s">
        <v>89</v>
      </c>
      <c r="C406" s="3" t="s">
        <v>63</v>
      </c>
      <c r="D406" s="3" t="s">
        <v>77</v>
      </c>
      <c r="E406" s="3" t="s">
        <v>651</v>
      </c>
      <c r="F406" s="3" t="s">
        <v>32</v>
      </c>
      <c r="G406" s="105">
        <f>G407</f>
        <v>0</v>
      </c>
      <c r="H406" s="105">
        <f t="shared" si="158"/>
        <v>-49000</v>
      </c>
      <c r="I406" s="105">
        <f t="shared" si="158"/>
        <v>-49000</v>
      </c>
    </row>
    <row r="407" spans="1:9" ht="47.25" x14ac:dyDescent="0.2">
      <c r="A407" s="106" t="s">
        <v>33</v>
      </c>
      <c r="B407" s="3" t="s">
        <v>89</v>
      </c>
      <c r="C407" s="3" t="s">
        <v>63</v>
      </c>
      <c r="D407" s="3" t="s">
        <v>77</v>
      </c>
      <c r="E407" s="3" t="s">
        <v>651</v>
      </c>
      <c r="F407" s="3" t="s">
        <v>34</v>
      </c>
      <c r="G407" s="105"/>
      <c r="H407" s="105">
        <v>-49000</v>
      </c>
      <c r="I407" s="105">
        <v>-49000</v>
      </c>
    </row>
    <row r="408" spans="1:9" ht="31.5" hidden="1" x14ac:dyDescent="0.2">
      <c r="A408" s="106" t="s">
        <v>139</v>
      </c>
      <c r="B408" s="3" t="s">
        <v>89</v>
      </c>
      <c r="C408" s="3" t="s">
        <v>63</v>
      </c>
      <c r="D408" s="3" t="s">
        <v>77</v>
      </c>
      <c r="E408" s="3" t="s">
        <v>652</v>
      </c>
      <c r="F408" s="107" t="s">
        <v>0</v>
      </c>
      <c r="G408" s="105">
        <f>G409</f>
        <v>0</v>
      </c>
      <c r="H408" s="105">
        <f t="shared" ref="H408:I409" si="159">H409</f>
        <v>0</v>
      </c>
      <c r="I408" s="105">
        <f t="shared" si="159"/>
        <v>0</v>
      </c>
    </row>
    <row r="409" spans="1:9" ht="47.25" hidden="1" x14ac:dyDescent="0.2">
      <c r="A409" s="106" t="s">
        <v>31</v>
      </c>
      <c r="B409" s="3" t="s">
        <v>89</v>
      </c>
      <c r="C409" s="3" t="s">
        <v>63</v>
      </c>
      <c r="D409" s="3" t="s">
        <v>77</v>
      </c>
      <c r="E409" s="3" t="s">
        <v>652</v>
      </c>
      <c r="F409" s="3" t="s">
        <v>32</v>
      </c>
      <c r="G409" s="105">
        <f>G410</f>
        <v>0</v>
      </c>
      <c r="H409" s="105">
        <f t="shared" si="159"/>
        <v>0</v>
      </c>
      <c r="I409" s="105">
        <f t="shared" si="159"/>
        <v>0</v>
      </c>
    </row>
    <row r="410" spans="1:9" ht="47.25" hidden="1" x14ac:dyDescent="0.2">
      <c r="A410" s="106" t="s">
        <v>33</v>
      </c>
      <c r="B410" s="3" t="s">
        <v>89</v>
      </c>
      <c r="C410" s="3" t="s">
        <v>63</v>
      </c>
      <c r="D410" s="3" t="s">
        <v>77</v>
      </c>
      <c r="E410" s="3" t="s">
        <v>652</v>
      </c>
      <c r="F410" s="3" t="s">
        <v>34</v>
      </c>
      <c r="G410" s="105"/>
      <c r="H410" s="105"/>
      <c r="I410" s="105"/>
    </row>
    <row r="411" spans="1:9" ht="8.25" hidden="1" customHeight="1" x14ac:dyDescent="0.2">
      <c r="A411" s="106" t="s">
        <v>140</v>
      </c>
      <c r="B411" s="3" t="s">
        <v>89</v>
      </c>
      <c r="C411" s="3" t="s">
        <v>63</v>
      </c>
      <c r="D411" s="3" t="s">
        <v>77</v>
      </c>
      <c r="E411" s="3" t="s">
        <v>653</v>
      </c>
      <c r="F411" s="107" t="s">
        <v>0</v>
      </c>
      <c r="G411" s="105">
        <f>G412</f>
        <v>0</v>
      </c>
      <c r="H411" s="105">
        <f t="shared" ref="H411:I412" si="160">H412</f>
        <v>0</v>
      </c>
      <c r="I411" s="105">
        <f t="shared" si="160"/>
        <v>0</v>
      </c>
    </row>
    <row r="412" spans="1:9" ht="47.25" hidden="1" x14ac:dyDescent="0.2">
      <c r="A412" s="106" t="s">
        <v>31</v>
      </c>
      <c r="B412" s="3" t="s">
        <v>89</v>
      </c>
      <c r="C412" s="3" t="s">
        <v>63</v>
      </c>
      <c r="D412" s="3" t="s">
        <v>77</v>
      </c>
      <c r="E412" s="3" t="s">
        <v>653</v>
      </c>
      <c r="F412" s="3" t="s">
        <v>32</v>
      </c>
      <c r="G412" s="105">
        <f>G413</f>
        <v>0</v>
      </c>
      <c r="H412" s="105">
        <f t="shared" si="160"/>
        <v>0</v>
      </c>
      <c r="I412" s="105">
        <f t="shared" si="160"/>
        <v>0</v>
      </c>
    </row>
    <row r="413" spans="1:9" ht="8.25" hidden="1" customHeight="1" x14ac:dyDescent="0.2">
      <c r="A413" s="106" t="s">
        <v>33</v>
      </c>
      <c r="B413" s="3" t="s">
        <v>89</v>
      </c>
      <c r="C413" s="3" t="s">
        <v>63</v>
      </c>
      <c r="D413" s="3" t="s">
        <v>77</v>
      </c>
      <c r="E413" s="3" t="s">
        <v>653</v>
      </c>
      <c r="F413" s="3" t="s">
        <v>34</v>
      </c>
      <c r="G413" s="105"/>
      <c r="H413" s="105"/>
      <c r="I413" s="105"/>
    </row>
    <row r="414" spans="1:9" ht="8.25" hidden="1" customHeight="1" x14ac:dyDescent="0.2">
      <c r="A414" s="106" t="s">
        <v>78</v>
      </c>
      <c r="B414" s="3" t="s">
        <v>89</v>
      </c>
      <c r="C414" s="3" t="s">
        <v>63</v>
      </c>
      <c r="D414" s="3" t="s">
        <v>77</v>
      </c>
      <c r="E414" s="3" t="s">
        <v>585</v>
      </c>
      <c r="F414" s="3"/>
      <c r="G414" s="105">
        <f>G415</f>
        <v>0</v>
      </c>
      <c r="H414" s="105"/>
      <c r="I414" s="105"/>
    </row>
    <row r="415" spans="1:9" ht="8.25" hidden="1" customHeight="1" x14ac:dyDescent="0.2">
      <c r="A415" s="106" t="s">
        <v>66</v>
      </c>
      <c r="B415" s="3" t="s">
        <v>89</v>
      </c>
      <c r="C415" s="3" t="s">
        <v>63</v>
      </c>
      <c r="D415" s="3" t="s">
        <v>77</v>
      </c>
      <c r="E415" s="3" t="s">
        <v>585</v>
      </c>
      <c r="F415" s="3">
        <v>300</v>
      </c>
      <c r="G415" s="105">
        <f>G416</f>
        <v>0</v>
      </c>
      <c r="H415" s="105"/>
      <c r="I415" s="105"/>
    </row>
    <row r="416" spans="1:9" ht="8.25" hidden="1" customHeight="1" x14ac:dyDescent="0.2">
      <c r="A416" s="106" t="s">
        <v>68</v>
      </c>
      <c r="B416" s="3" t="s">
        <v>89</v>
      </c>
      <c r="C416" s="3" t="s">
        <v>63</v>
      </c>
      <c r="D416" s="3" t="s">
        <v>77</v>
      </c>
      <c r="E416" s="3" t="s">
        <v>585</v>
      </c>
      <c r="F416" s="3">
        <v>320</v>
      </c>
      <c r="G416" s="105"/>
      <c r="H416" s="105"/>
      <c r="I416" s="105"/>
    </row>
    <row r="417" spans="1:9" ht="8.25" hidden="1" customHeight="1" x14ac:dyDescent="0.2">
      <c r="A417" s="104" t="s">
        <v>654</v>
      </c>
      <c r="B417" s="3" t="s">
        <v>89</v>
      </c>
      <c r="C417" s="3" t="s">
        <v>584</v>
      </c>
      <c r="D417" s="3" t="s">
        <v>0</v>
      </c>
      <c r="E417" s="3" t="s">
        <v>0</v>
      </c>
      <c r="F417" s="3" t="s">
        <v>0</v>
      </c>
      <c r="G417" s="105">
        <f>G418+G425</f>
        <v>0</v>
      </c>
      <c r="H417" s="105">
        <f t="shared" ref="H417:I417" si="161">H418+H425</f>
        <v>0</v>
      </c>
      <c r="I417" s="105">
        <f t="shared" si="161"/>
        <v>0</v>
      </c>
    </row>
    <row r="418" spans="1:9" ht="8.25" hidden="1" customHeight="1" x14ac:dyDescent="0.2">
      <c r="A418" s="104" t="s">
        <v>655</v>
      </c>
      <c r="B418" s="3" t="s">
        <v>89</v>
      </c>
      <c r="C418" s="3" t="s">
        <v>584</v>
      </c>
      <c r="D418" s="3" t="s">
        <v>540</v>
      </c>
      <c r="E418" s="3" t="s">
        <v>0</v>
      </c>
      <c r="F418" s="3" t="s">
        <v>0</v>
      </c>
      <c r="G418" s="105">
        <f>G419+G422</f>
        <v>0</v>
      </c>
      <c r="H418" s="105">
        <f t="shared" ref="H418:I420" si="162">H419</f>
        <v>0</v>
      </c>
      <c r="I418" s="105">
        <f t="shared" si="162"/>
        <v>0</v>
      </c>
    </row>
    <row r="419" spans="1:9" ht="31.5" hidden="1" x14ac:dyDescent="0.2">
      <c r="A419" s="106" t="s">
        <v>141</v>
      </c>
      <c r="B419" s="3" t="s">
        <v>89</v>
      </c>
      <c r="C419" s="3" t="s">
        <v>584</v>
      </c>
      <c r="D419" s="3" t="s">
        <v>540</v>
      </c>
      <c r="E419" s="3" t="s">
        <v>656</v>
      </c>
      <c r="F419" s="107" t="s">
        <v>0</v>
      </c>
      <c r="G419" s="105">
        <f>G420</f>
        <v>0</v>
      </c>
      <c r="H419" s="105">
        <f t="shared" si="162"/>
        <v>0</v>
      </c>
      <c r="I419" s="105">
        <f t="shared" si="162"/>
        <v>0</v>
      </c>
    </row>
    <row r="420" spans="1:9" ht="8.25" hidden="1" customHeight="1" x14ac:dyDescent="0.2">
      <c r="A420" s="106" t="s">
        <v>44</v>
      </c>
      <c r="B420" s="3" t="s">
        <v>89</v>
      </c>
      <c r="C420" s="3" t="s">
        <v>584</v>
      </c>
      <c r="D420" s="3" t="s">
        <v>540</v>
      </c>
      <c r="E420" s="3" t="s">
        <v>656</v>
      </c>
      <c r="F420" s="3" t="s">
        <v>45</v>
      </c>
      <c r="G420" s="105">
        <f>G421</f>
        <v>0</v>
      </c>
      <c r="H420" s="105">
        <f t="shared" si="162"/>
        <v>0</v>
      </c>
      <c r="I420" s="105">
        <f t="shared" si="162"/>
        <v>0</v>
      </c>
    </row>
    <row r="421" spans="1:9" ht="8.25" hidden="1" customHeight="1" x14ac:dyDescent="0.2">
      <c r="A421" s="106" t="s">
        <v>142</v>
      </c>
      <c r="B421" s="3" t="s">
        <v>89</v>
      </c>
      <c r="C421" s="3" t="s">
        <v>584</v>
      </c>
      <c r="D421" s="3" t="s">
        <v>540</v>
      </c>
      <c r="E421" s="3" t="s">
        <v>656</v>
      </c>
      <c r="F421" s="3" t="s">
        <v>143</v>
      </c>
      <c r="G421" s="105"/>
      <c r="H421" s="105"/>
      <c r="I421" s="105"/>
    </row>
    <row r="422" spans="1:9" ht="8.25" hidden="1" customHeight="1" x14ac:dyDescent="0.2">
      <c r="A422" s="106" t="s">
        <v>780</v>
      </c>
      <c r="B422" s="3" t="s">
        <v>89</v>
      </c>
      <c r="C422" s="3" t="s">
        <v>584</v>
      </c>
      <c r="D422" s="3" t="s">
        <v>540</v>
      </c>
      <c r="E422" s="3" t="s">
        <v>781</v>
      </c>
      <c r="F422" s="3"/>
      <c r="G422" s="105">
        <f>G423</f>
        <v>0</v>
      </c>
      <c r="H422" s="105"/>
      <c r="I422" s="105"/>
    </row>
    <row r="423" spans="1:9" ht="47.25" hidden="1" x14ac:dyDescent="0.2">
      <c r="A423" s="106" t="s">
        <v>31</v>
      </c>
      <c r="B423" s="3" t="s">
        <v>89</v>
      </c>
      <c r="C423" s="3" t="s">
        <v>584</v>
      </c>
      <c r="D423" s="3" t="s">
        <v>540</v>
      </c>
      <c r="E423" s="3" t="s">
        <v>781</v>
      </c>
      <c r="F423" s="3" t="s">
        <v>32</v>
      </c>
      <c r="G423" s="105">
        <f>G424</f>
        <v>0</v>
      </c>
      <c r="H423" s="105"/>
      <c r="I423" s="105"/>
    </row>
    <row r="424" spans="1:9" ht="47.25" hidden="1" x14ac:dyDescent="0.2">
      <c r="A424" s="106" t="s">
        <v>33</v>
      </c>
      <c r="B424" s="3" t="s">
        <v>89</v>
      </c>
      <c r="C424" s="3" t="s">
        <v>584</v>
      </c>
      <c r="D424" s="3" t="s">
        <v>540</v>
      </c>
      <c r="E424" s="3" t="s">
        <v>781</v>
      </c>
      <c r="F424" s="3" t="s">
        <v>34</v>
      </c>
      <c r="G424" s="105"/>
      <c r="H424" s="105"/>
      <c r="I424" s="105"/>
    </row>
    <row r="425" spans="1:9" ht="15.75" hidden="1" x14ac:dyDescent="0.2">
      <c r="A425" s="104" t="s">
        <v>657</v>
      </c>
      <c r="B425" s="3" t="s">
        <v>89</v>
      </c>
      <c r="C425" s="3" t="s">
        <v>584</v>
      </c>
      <c r="D425" s="3" t="s">
        <v>22</v>
      </c>
      <c r="E425" s="3" t="s">
        <v>0</v>
      </c>
      <c r="F425" s="3" t="s">
        <v>0</v>
      </c>
      <c r="G425" s="105">
        <f>G426</f>
        <v>0</v>
      </c>
      <c r="H425" s="105">
        <f t="shared" ref="H425:I425" si="163">H426</f>
        <v>0</v>
      </c>
      <c r="I425" s="105">
        <f t="shared" si="163"/>
        <v>0</v>
      </c>
    </row>
    <row r="426" spans="1:9" ht="31.5" hidden="1" x14ac:dyDescent="0.2">
      <c r="A426" s="106" t="s">
        <v>144</v>
      </c>
      <c r="B426" s="3" t="s">
        <v>89</v>
      </c>
      <c r="C426" s="3" t="s">
        <v>584</v>
      </c>
      <c r="D426" s="3" t="s">
        <v>22</v>
      </c>
      <c r="E426" s="3" t="s">
        <v>658</v>
      </c>
      <c r="F426" s="107" t="s">
        <v>0</v>
      </c>
      <c r="G426" s="105">
        <f>G427</f>
        <v>0</v>
      </c>
      <c r="H426" s="105">
        <f t="shared" ref="H426:I426" si="164">H427</f>
        <v>0</v>
      </c>
      <c r="I426" s="105">
        <f t="shared" si="164"/>
        <v>0</v>
      </c>
    </row>
    <row r="427" spans="1:9" ht="47.25" hidden="1" x14ac:dyDescent="0.2">
      <c r="A427" s="106" t="s">
        <v>31</v>
      </c>
      <c r="B427" s="3" t="s">
        <v>89</v>
      </c>
      <c r="C427" s="3" t="s">
        <v>584</v>
      </c>
      <c r="D427" s="3" t="s">
        <v>22</v>
      </c>
      <c r="E427" s="3" t="s">
        <v>658</v>
      </c>
      <c r="F427" s="3" t="s">
        <v>32</v>
      </c>
      <c r="G427" s="105">
        <f>G428</f>
        <v>0</v>
      </c>
      <c r="H427" s="105">
        <f t="shared" ref="H427:I427" si="165">H428</f>
        <v>0</v>
      </c>
      <c r="I427" s="105">
        <f t="shared" si="165"/>
        <v>0</v>
      </c>
    </row>
    <row r="428" spans="1:9" ht="47.25" hidden="1" x14ac:dyDescent="0.2">
      <c r="A428" s="106" t="s">
        <v>33</v>
      </c>
      <c r="B428" s="3" t="s">
        <v>89</v>
      </c>
      <c r="C428" s="3" t="s">
        <v>584</v>
      </c>
      <c r="D428" s="3" t="s">
        <v>22</v>
      </c>
      <c r="E428" s="3" t="s">
        <v>658</v>
      </c>
      <c r="F428" s="3" t="s">
        <v>34</v>
      </c>
      <c r="G428" s="105"/>
      <c r="H428" s="105"/>
      <c r="I428" s="105"/>
    </row>
    <row r="429" spans="1:9" ht="31.5" hidden="1" x14ac:dyDescent="0.2">
      <c r="A429" s="100" t="s">
        <v>145</v>
      </c>
      <c r="B429" s="101" t="s">
        <v>146</v>
      </c>
      <c r="C429" s="101" t="s">
        <v>0</v>
      </c>
      <c r="D429" s="101" t="s">
        <v>0</v>
      </c>
      <c r="E429" s="102" t="s">
        <v>0</v>
      </c>
      <c r="F429" s="102" t="s">
        <v>0</v>
      </c>
      <c r="G429" s="103">
        <f>G430</f>
        <v>0</v>
      </c>
      <c r="H429" s="103">
        <f t="shared" ref="H429:I430" si="166">H430</f>
        <v>0</v>
      </c>
      <c r="I429" s="103">
        <f t="shared" si="166"/>
        <v>0</v>
      </c>
    </row>
    <row r="430" spans="1:9" ht="15.75" hidden="1" x14ac:dyDescent="0.2">
      <c r="A430" s="104" t="s">
        <v>539</v>
      </c>
      <c r="B430" s="3" t="s">
        <v>146</v>
      </c>
      <c r="C430" s="3" t="s">
        <v>540</v>
      </c>
      <c r="D430" s="3" t="s">
        <v>0</v>
      </c>
      <c r="E430" s="3" t="s">
        <v>0</v>
      </c>
      <c r="F430" s="3" t="s">
        <v>0</v>
      </c>
      <c r="G430" s="105">
        <f>G431</f>
        <v>0</v>
      </c>
      <c r="H430" s="105">
        <f t="shared" si="166"/>
        <v>0</v>
      </c>
      <c r="I430" s="105">
        <f t="shared" si="166"/>
        <v>0</v>
      </c>
    </row>
    <row r="431" spans="1:9" ht="63" hidden="1" x14ac:dyDescent="0.2">
      <c r="A431" s="104" t="s">
        <v>580</v>
      </c>
      <c r="B431" s="3" t="s">
        <v>146</v>
      </c>
      <c r="C431" s="3" t="s">
        <v>540</v>
      </c>
      <c r="D431" s="3" t="s">
        <v>77</v>
      </c>
      <c r="E431" s="3" t="s">
        <v>0</v>
      </c>
      <c r="F431" s="3" t="s">
        <v>0</v>
      </c>
      <c r="G431" s="105">
        <f>G432+G437+G440</f>
        <v>0</v>
      </c>
      <c r="H431" s="105">
        <f t="shared" ref="H431:I431" si="167">H432+H437+H440</f>
        <v>0</v>
      </c>
      <c r="I431" s="105">
        <f t="shared" si="167"/>
        <v>0</v>
      </c>
    </row>
    <row r="432" spans="1:9" ht="47.25" hidden="1" x14ac:dyDescent="0.2">
      <c r="A432" s="106" t="s">
        <v>30</v>
      </c>
      <c r="B432" s="3" t="s">
        <v>146</v>
      </c>
      <c r="C432" s="3" t="s">
        <v>540</v>
      </c>
      <c r="D432" s="3" t="s">
        <v>77</v>
      </c>
      <c r="E432" s="3" t="s">
        <v>543</v>
      </c>
      <c r="F432" s="107" t="s">
        <v>0</v>
      </c>
      <c r="G432" s="105">
        <f>G433+G435</f>
        <v>0</v>
      </c>
      <c r="H432" s="105">
        <f t="shared" ref="H432:I432" si="168">H433+H435</f>
        <v>0</v>
      </c>
      <c r="I432" s="105">
        <f t="shared" si="168"/>
        <v>0</v>
      </c>
    </row>
    <row r="433" spans="1:9" ht="110.25" hidden="1" x14ac:dyDescent="0.2">
      <c r="A433" s="106" t="s">
        <v>24</v>
      </c>
      <c r="B433" s="3" t="s">
        <v>146</v>
      </c>
      <c r="C433" s="3" t="s">
        <v>540</v>
      </c>
      <c r="D433" s="3" t="s">
        <v>77</v>
      </c>
      <c r="E433" s="3" t="s">
        <v>543</v>
      </c>
      <c r="F433" s="3" t="s">
        <v>25</v>
      </c>
      <c r="G433" s="105">
        <f>G434</f>
        <v>0</v>
      </c>
      <c r="H433" s="105">
        <f t="shared" ref="H433:I433" si="169">H434</f>
        <v>0</v>
      </c>
      <c r="I433" s="105">
        <f t="shared" si="169"/>
        <v>0</v>
      </c>
    </row>
    <row r="434" spans="1:9" ht="47.25" hidden="1" x14ac:dyDescent="0.2">
      <c r="A434" s="106" t="s">
        <v>26</v>
      </c>
      <c r="B434" s="3" t="s">
        <v>146</v>
      </c>
      <c r="C434" s="3" t="s">
        <v>540</v>
      </c>
      <c r="D434" s="3" t="s">
        <v>77</v>
      </c>
      <c r="E434" s="3" t="s">
        <v>543</v>
      </c>
      <c r="F434" s="3" t="s">
        <v>27</v>
      </c>
      <c r="G434" s="105"/>
      <c r="H434" s="105"/>
      <c r="I434" s="105"/>
    </row>
    <row r="435" spans="1:9" ht="47.25" hidden="1" x14ac:dyDescent="0.2">
      <c r="A435" s="106" t="s">
        <v>31</v>
      </c>
      <c r="B435" s="3" t="s">
        <v>146</v>
      </c>
      <c r="C435" s="3" t="s">
        <v>540</v>
      </c>
      <c r="D435" s="3" t="s">
        <v>77</v>
      </c>
      <c r="E435" s="3" t="s">
        <v>543</v>
      </c>
      <c r="F435" s="3" t="s">
        <v>32</v>
      </c>
      <c r="G435" s="105">
        <f>G436</f>
        <v>0</v>
      </c>
      <c r="H435" s="105">
        <f t="shared" ref="H435:I435" si="170">H436</f>
        <v>0</v>
      </c>
      <c r="I435" s="105">
        <f t="shared" si="170"/>
        <v>0</v>
      </c>
    </row>
    <row r="436" spans="1:9" ht="47.25" hidden="1" x14ac:dyDescent="0.2">
      <c r="A436" s="106" t="s">
        <v>33</v>
      </c>
      <c r="B436" s="3" t="s">
        <v>146</v>
      </c>
      <c r="C436" s="3" t="s">
        <v>540</v>
      </c>
      <c r="D436" s="3" t="s">
        <v>77</v>
      </c>
      <c r="E436" s="3" t="s">
        <v>543</v>
      </c>
      <c r="F436" s="3" t="s">
        <v>34</v>
      </c>
      <c r="G436" s="105"/>
      <c r="H436" s="105"/>
      <c r="I436" s="105"/>
    </row>
    <row r="437" spans="1:9" ht="63" hidden="1" x14ac:dyDescent="0.2">
      <c r="A437" s="106" t="s">
        <v>147</v>
      </c>
      <c r="B437" s="3" t="s">
        <v>146</v>
      </c>
      <c r="C437" s="3" t="s">
        <v>540</v>
      </c>
      <c r="D437" s="3" t="s">
        <v>77</v>
      </c>
      <c r="E437" s="3" t="s">
        <v>659</v>
      </c>
      <c r="F437" s="107" t="s">
        <v>0</v>
      </c>
      <c r="G437" s="105">
        <f>G438</f>
        <v>0</v>
      </c>
      <c r="H437" s="105">
        <f t="shared" ref="H437:I438" si="171">H438</f>
        <v>0</v>
      </c>
      <c r="I437" s="105">
        <f t="shared" si="171"/>
        <v>0</v>
      </c>
    </row>
    <row r="438" spans="1:9" ht="110.25" hidden="1" x14ac:dyDescent="0.2">
      <c r="A438" s="106" t="s">
        <v>24</v>
      </c>
      <c r="B438" s="3" t="s">
        <v>146</v>
      </c>
      <c r="C438" s="3" t="s">
        <v>540</v>
      </c>
      <c r="D438" s="3" t="s">
        <v>77</v>
      </c>
      <c r="E438" s="3" t="s">
        <v>659</v>
      </c>
      <c r="F438" s="3" t="s">
        <v>25</v>
      </c>
      <c r="G438" s="105">
        <f>G439</f>
        <v>0</v>
      </c>
      <c r="H438" s="105">
        <f t="shared" si="171"/>
        <v>0</v>
      </c>
      <c r="I438" s="105">
        <f t="shared" si="171"/>
        <v>0</v>
      </c>
    </row>
    <row r="439" spans="1:9" ht="47.25" hidden="1" x14ac:dyDescent="0.2">
      <c r="A439" s="106" t="s">
        <v>26</v>
      </c>
      <c r="B439" s="3" t="s">
        <v>146</v>
      </c>
      <c r="C439" s="3" t="s">
        <v>540</v>
      </c>
      <c r="D439" s="3" t="s">
        <v>77</v>
      </c>
      <c r="E439" s="3" t="s">
        <v>659</v>
      </c>
      <c r="F439" s="3" t="s">
        <v>27</v>
      </c>
      <c r="G439" s="105"/>
      <c r="H439" s="105"/>
      <c r="I439" s="105"/>
    </row>
    <row r="440" spans="1:9" ht="31.5" hidden="1" x14ac:dyDescent="0.2">
      <c r="A440" s="106" t="s">
        <v>35</v>
      </c>
      <c r="B440" s="3" t="s">
        <v>146</v>
      </c>
      <c r="C440" s="3" t="s">
        <v>540</v>
      </c>
      <c r="D440" s="3" t="s">
        <v>77</v>
      </c>
      <c r="E440" s="3" t="s">
        <v>544</v>
      </c>
      <c r="F440" s="107" t="s">
        <v>0</v>
      </c>
      <c r="G440" s="105">
        <f>G441</f>
        <v>0</v>
      </c>
      <c r="H440" s="105">
        <f t="shared" ref="H440:I440" si="172">H441</f>
        <v>0</v>
      </c>
      <c r="I440" s="105">
        <f t="shared" si="172"/>
        <v>0</v>
      </c>
    </row>
    <row r="441" spans="1:9" ht="15.75" hidden="1" x14ac:dyDescent="0.2">
      <c r="A441" s="106" t="s">
        <v>36</v>
      </c>
      <c r="B441" s="3" t="s">
        <v>146</v>
      </c>
      <c r="C441" s="3" t="s">
        <v>540</v>
      </c>
      <c r="D441" s="3" t="s">
        <v>77</v>
      </c>
      <c r="E441" s="3" t="s">
        <v>544</v>
      </c>
      <c r="F441" s="3" t="s">
        <v>37</v>
      </c>
      <c r="G441" s="105">
        <f>G442</f>
        <v>0</v>
      </c>
      <c r="H441" s="105">
        <f t="shared" ref="H441:I441" si="173">H442</f>
        <v>0</v>
      </c>
      <c r="I441" s="105">
        <f t="shared" si="173"/>
        <v>0</v>
      </c>
    </row>
    <row r="442" spans="1:9" ht="31.5" hidden="1" x14ac:dyDescent="0.2">
      <c r="A442" s="106" t="s">
        <v>38</v>
      </c>
      <c r="B442" s="3" t="s">
        <v>146</v>
      </c>
      <c r="C442" s="3" t="s">
        <v>540</v>
      </c>
      <c r="D442" s="3" t="s">
        <v>77</v>
      </c>
      <c r="E442" s="3" t="s">
        <v>544</v>
      </c>
      <c r="F442" s="3" t="s">
        <v>39</v>
      </c>
      <c r="G442" s="105"/>
      <c r="H442" s="105"/>
      <c r="I442" s="105"/>
    </row>
    <row r="443" spans="1:9" ht="15.75" x14ac:dyDescent="0.2">
      <c r="A443" s="153" t="s">
        <v>148</v>
      </c>
      <c r="B443" s="153"/>
      <c r="C443" s="153"/>
      <c r="D443" s="153"/>
      <c r="E443" s="153"/>
      <c r="F443" s="153"/>
      <c r="G443" s="103">
        <f>G18+G33+G129+G155+G195+G429</f>
        <v>609057</v>
      </c>
      <c r="H443" s="103">
        <f t="shared" ref="H443:I443" si="174">H18+H33+H129+H155+H195+H429</f>
        <v>-281054218.73000002</v>
      </c>
      <c r="I443" s="103">
        <f t="shared" si="174"/>
        <v>-267330217.06999999</v>
      </c>
    </row>
  </sheetData>
  <customSheetViews>
    <customSheetView guid="{A33DF3B6-B406-4B86-B5E0-51C466740B1C}" scale="70" showPageBreaks="1" printArea="1" hiddenRows="1" topLeftCell="A407">
      <selection activeCell="A439" sqref="A439:XFD442"/>
      <pageMargins left="0.39370080000000002" right="0.39370080000000002" top="0.55826770000000003" bottom="0.51259840000000001" header="0.3" footer="0.3"/>
      <pageSetup paperSize="9" scale="88" orientation="landscape" r:id="rId1"/>
    </customSheetView>
    <customSheetView guid="{1698CF39-7E8C-4BD9-AE2B-E112A7754899}" scale="70" hiddenRows="1" topLeftCell="A81">
      <selection activeCell="A126" sqref="A126"/>
      <pageMargins left="0.39370080000000002" right="0.39370080000000002" top="0.55826770000000003" bottom="0.51259840000000001" header="0.3" footer="0.3"/>
      <pageSetup paperSize="9" scale="88" orientation="landscape" r:id="rId2"/>
    </customSheetView>
    <customSheetView guid="{CD9A9F0E-3815-4E48-8015-6FE86ECFB57E}" scale="55" showPageBreaks="1" printArea="1" hiddenRows="1" topLeftCell="A84">
      <selection activeCell="E94" sqref="E94"/>
      <pageMargins left="0.39370080000000002" right="0.39370080000000002" top="0.55826770000000003" bottom="0.51259840000000001" header="0.3" footer="0.3"/>
      <pageSetup paperSize="9" scale="88" orientation="landscape" r:id="rId3"/>
    </customSheetView>
  </customSheetViews>
  <mergeCells count="16">
    <mergeCell ref="A443:F443"/>
    <mergeCell ref="G13:I13"/>
    <mergeCell ref="A14:I14"/>
    <mergeCell ref="A15:I15"/>
    <mergeCell ref="G6:I6"/>
    <mergeCell ref="G7:I7"/>
    <mergeCell ref="G8:I8"/>
    <mergeCell ref="G9:I9"/>
    <mergeCell ref="G10:I10"/>
    <mergeCell ref="G11:I11"/>
    <mergeCell ref="G12:I12"/>
    <mergeCell ref="H1:I1"/>
    <mergeCell ref="H2:I2"/>
    <mergeCell ref="H3:I3"/>
    <mergeCell ref="H4:I4"/>
    <mergeCell ref="H5:I5"/>
  </mergeCells>
  <pageMargins left="0.39370080000000002" right="0.39370080000000002" top="0.55826770000000003" bottom="0.51259840000000001" header="0.3" footer="0.3"/>
  <pageSetup paperSize="9" scale="88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4"/>
  <sheetViews>
    <sheetView showGridLines="0" topLeftCell="A379" zoomScale="90" zoomScaleNormal="90" zoomScaleSheetLayoutView="80" workbookViewId="0">
      <selection activeCell="C425" sqref="C425"/>
    </sheetView>
  </sheetViews>
  <sheetFormatPr defaultColWidth="9.33203125" defaultRowHeight="15" x14ac:dyDescent="0.25"/>
  <cols>
    <col min="1" max="1" width="84" style="8" customWidth="1"/>
    <col min="2" max="2" width="8.5" style="8" customWidth="1"/>
    <col min="3" max="3" width="23.6640625" style="19" customWidth="1"/>
    <col min="4" max="4" width="6.83203125" style="8" bestFit="1" customWidth="1"/>
    <col min="5" max="7" width="21.33203125" style="20" customWidth="1"/>
    <col min="8" max="8" width="10.6640625" style="8" customWidth="1"/>
    <col min="9" max="16384" width="9.33203125" style="8"/>
  </cols>
  <sheetData>
    <row r="1" spans="1:8" ht="15.75" x14ac:dyDescent="0.25">
      <c r="F1" s="148" t="s">
        <v>856</v>
      </c>
      <c r="G1" s="148"/>
    </row>
    <row r="2" spans="1:8" ht="15.75" x14ac:dyDescent="0.25">
      <c r="F2" s="148" t="s">
        <v>150</v>
      </c>
      <c r="G2" s="148"/>
    </row>
    <row r="3" spans="1:8" ht="15.75" x14ac:dyDescent="0.25">
      <c r="F3" s="148" t="s">
        <v>149</v>
      </c>
      <c r="G3" s="148"/>
    </row>
    <row r="4" spans="1:8" ht="15.75" x14ac:dyDescent="0.25">
      <c r="F4" s="148" t="s">
        <v>919</v>
      </c>
      <c r="G4" s="148"/>
    </row>
    <row r="5" spans="1:8" ht="94.9" customHeight="1" x14ac:dyDescent="0.25">
      <c r="C5" s="8"/>
      <c r="E5" s="8"/>
      <c r="F5" s="148" t="s">
        <v>281</v>
      </c>
      <c r="G5" s="148"/>
    </row>
    <row r="6" spans="1:8" ht="20.25" customHeight="1" x14ac:dyDescent="0.25">
      <c r="A6" s="4"/>
      <c r="B6" s="4"/>
      <c r="C6" s="5"/>
      <c r="D6" s="6"/>
      <c r="E6" s="157" t="s">
        <v>924</v>
      </c>
      <c r="F6" s="157"/>
      <c r="G6" s="157"/>
      <c r="H6" s="7"/>
    </row>
    <row r="7" spans="1:8" ht="15" customHeight="1" x14ac:dyDescent="0.25">
      <c r="A7" s="4"/>
      <c r="B7" s="4"/>
      <c r="C7" s="5"/>
      <c r="D7" s="6"/>
      <c r="E7" s="157" t="s">
        <v>150</v>
      </c>
      <c r="F7" s="158"/>
      <c r="G7" s="158"/>
      <c r="H7" s="7"/>
    </row>
    <row r="8" spans="1:8" ht="15.75" customHeight="1" x14ac:dyDescent="0.25">
      <c r="A8" s="4"/>
      <c r="B8" s="4"/>
      <c r="C8" s="5"/>
      <c r="D8" s="6"/>
      <c r="E8" s="157" t="s">
        <v>149</v>
      </c>
      <c r="F8" s="158"/>
      <c r="G8" s="158"/>
      <c r="H8" s="7"/>
    </row>
    <row r="9" spans="1:8" ht="15" customHeight="1" x14ac:dyDescent="0.25">
      <c r="A9" s="4"/>
      <c r="B9" s="4"/>
      <c r="C9" s="5"/>
      <c r="D9" s="6"/>
      <c r="E9" s="159" t="s">
        <v>158</v>
      </c>
      <c r="F9" s="158"/>
      <c r="G9" s="158"/>
      <c r="H9" s="7"/>
    </row>
    <row r="10" spans="1:8" ht="15" customHeight="1" x14ac:dyDescent="0.25">
      <c r="A10" s="4"/>
      <c r="B10" s="4"/>
      <c r="C10" s="5"/>
      <c r="D10" s="159" t="s">
        <v>152</v>
      </c>
      <c r="E10" s="159"/>
      <c r="F10" s="159"/>
      <c r="G10" s="159"/>
      <c r="H10" s="7"/>
    </row>
    <row r="11" spans="1:8" ht="18" customHeight="1" x14ac:dyDescent="0.25">
      <c r="A11" s="4"/>
      <c r="B11" s="4"/>
      <c r="C11" s="5"/>
      <c r="D11" s="159" t="s">
        <v>151</v>
      </c>
      <c r="E11" s="159"/>
      <c r="F11" s="159"/>
      <c r="G11" s="159"/>
      <c r="H11" s="7"/>
    </row>
    <row r="12" spans="1:8" ht="15" customHeight="1" x14ac:dyDescent="0.25">
      <c r="A12" s="4"/>
      <c r="B12" s="4"/>
      <c r="C12" s="5"/>
      <c r="D12" s="157" t="s">
        <v>153</v>
      </c>
      <c r="E12" s="157"/>
      <c r="F12" s="157"/>
      <c r="G12" s="157"/>
      <c r="H12" s="7"/>
    </row>
    <row r="13" spans="1:8" ht="37.5" customHeight="1" x14ac:dyDescent="0.25">
      <c r="A13" s="160" t="s">
        <v>283</v>
      </c>
      <c r="B13" s="160"/>
      <c r="C13" s="160"/>
      <c r="D13" s="160"/>
      <c r="E13" s="160"/>
      <c r="F13" s="160"/>
      <c r="G13" s="160"/>
      <c r="H13" s="7"/>
    </row>
    <row r="14" spans="1:8" ht="18" customHeight="1" x14ac:dyDescent="0.25">
      <c r="A14" s="160" t="s">
        <v>162</v>
      </c>
      <c r="B14" s="160"/>
      <c r="C14" s="160"/>
      <c r="D14" s="160"/>
      <c r="E14" s="160"/>
      <c r="F14" s="160"/>
      <c r="G14" s="160"/>
      <c r="H14" s="9"/>
    </row>
    <row r="15" spans="1:8" ht="18.75" customHeight="1" x14ac:dyDescent="0.25">
      <c r="A15" s="160" t="s">
        <v>163</v>
      </c>
      <c r="B15" s="160"/>
      <c r="C15" s="160"/>
      <c r="D15" s="160"/>
      <c r="E15" s="160"/>
      <c r="F15" s="160"/>
      <c r="G15" s="160"/>
      <c r="H15" s="7"/>
    </row>
    <row r="16" spans="1:8" ht="18.75" x14ac:dyDescent="0.3">
      <c r="A16" s="10"/>
      <c r="B16" s="10"/>
      <c r="C16" s="11"/>
      <c r="D16" s="10"/>
      <c r="E16" s="10"/>
      <c r="F16" s="10"/>
      <c r="G16" s="12" t="s">
        <v>1</v>
      </c>
      <c r="H16" s="7"/>
    </row>
    <row r="17" spans="1:7" x14ac:dyDescent="0.25">
      <c r="A17" s="13" t="s">
        <v>2</v>
      </c>
      <c r="B17" s="13" t="s">
        <v>164</v>
      </c>
      <c r="C17" s="14" t="s">
        <v>6</v>
      </c>
      <c r="D17" s="13" t="s">
        <v>7</v>
      </c>
      <c r="E17" s="13" t="s">
        <v>165</v>
      </c>
      <c r="F17" s="13" t="s">
        <v>166</v>
      </c>
      <c r="G17" s="13" t="s">
        <v>167</v>
      </c>
    </row>
    <row r="18" spans="1:7" x14ac:dyDescent="0.25">
      <c r="A18" s="15" t="s">
        <v>539</v>
      </c>
      <c r="B18" s="144" t="s">
        <v>168</v>
      </c>
      <c r="C18" s="17"/>
      <c r="D18" s="16"/>
      <c r="E18" s="18">
        <f>E19+E23+E32+E47+E51+E78+E82+E74</f>
        <v>586923</v>
      </c>
      <c r="F18" s="18">
        <f>F19+F23+F32+F47+F51+F78+F82</f>
        <v>0</v>
      </c>
      <c r="G18" s="18">
        <f>G19+G23+G32+G47+G51+G78+G82</f>
        <v>0</v>
      </c>
    </row>
    <row r="19" spans="1:7" ht="25.5" hidden="1" x14ac:dyDescent="0.25">
      <c r="A19" s="15" t="s">
        <v>541</v>
      </c>
      <c r="B19" s="144" t="s">
        <v>660</v>
      </c>
      <c r="C19" s="17"/>
      <c r="D19" s="16"/>
      <c r="E19" s="18">
        <f>E20</f>
        <v>0</v>
      </c>
      <c r="F19" s="18">
        <f t="shared" ref="F19:G21" si="0">F20</f>
        <v>0</v>
      </c>
      <c r="G19" s="18">
        <f t="shared" si="0"/>
        <v>0</v>
      </c>
    </row>
    <row r="20" spans="1:7" hidden="1" x14ac:dyDescent="0.25">
      <c r="A20" s="15" t="s">
        <v>23</v>
      </c>
      <c r="B20" s="144" t="s">
        <v>660</v>
      </c>
      <c r="C20" s="17" t="s">
        <v>661</v>
      </c>
      <c r="D20" s="16"/>
      <c r="E20" s="18">
        <f>E21</f>
        <v>0</v>
      </c>
      <c r="F20" s="18">
        <f t="shared" si="0"/>
        <v>0</v>
      </c>
      <c r="G20" s="18">
        <f t="shared" si="0"/>
        <v>0</v>
      </c>
    </row>
    <row r="21" spans="1:7" ht="38.25" hidden="1" x14ac:dyDescent="0.25">
      <c r="A21" s="15" t="s">
        <v>24</v>
      </c>
      <c r="B21" s="144" t="s">
        <v>660</v>
      </c>
      <c r="C21" s="17" t="s">
        <v>661</v>
      </c>
      <c r="D21" s="16" t="s">
        <v>25</v>
      </c>
      <c r="E21" s="18">
        <f>E22</f>
        <v>0</v>
      </c>
      <c r="F21" s="18">
        <f t="shared" si="0"/>
        <v>0</v>
      </c>
      <c r="G21" s="18">
        <f t="shared" si="0"/>
        <v>0</v>
      </c>
    </row>
    <row r="22" spans="1:7" hidden="1" x14ac:dyDescent="0.25">
      <c r="A22" s="15" t="s">
        <v>26</v>
      </c>
      <c r="B22" s="144" t="s">
        <v>660</v>
      </c>
      <c r="C22" s="17" t="s">
        <v>661</v>
      </c>
      <c r="D22" s="16" t="s">
        <v>27</v>
      </c>
      <c r="E22" s="18"/>
      <c r="F22" s="18"/>
      <c r="G22" s="18"/>
    </row>
    <row r="23" spans="1:7" ht="38.25" hidden="1" x14ac:dyDescent="0.25">
      <c r="A23" s="15" t="s">
        <v>28</v>
      </c>
      <c r="B23" s="144" t="s">
        <v>169</v>
      </c>
      <c r="C23" s="17"/>
      <c r="D23" s="16"/>
      <c r="E23" s="18">
        <f>E24+E29</f>
        <v>0</v>
      </c>
      <c r="F23" s="18">
        <f t="shared" ref="F23:G23" si="1">F24+F29</f>
        <v>0</v>
      </c>
      <c r="G23" s="18">
        <f t="shared" si="1"/>
        <v>0</v>
      </c>
    </row>
    <row r="24" spans="1:7" ht="25.5" hidden="1" x14ac:dyDescent="0.25">
      <c r="A24" s="15" t="s">
        <v>30</v>
      </c>
      <c r="B24" s="144" t="s">
        <v>169</v>
      </c>
      <c r="C24" s="17" t="s">
        <v>170</v>
      </c>
      <c r="D24" s="16"/>
      <c r="E24" s="18">
        <f>E25+E27</f>
        <v>0</v>
      </c>
      <c r="F24" s="18">
        <f t="shared" ref="F24:G24" si="2">F25+F27</f>
        <v>0</v>
      </c>
      <c r="G24" s="18">
        <f t="shared" si="2"/>
        <v>0</v>
      </c>
    </row>
    <row r="25" spans="1:7" ht="38.25" hidden="1" x14ac:dyDescent="0.25">
      <c r="A25" s="15" t="s">
        <v>24</v>
      </c>
      <c r="B25" s="144" t="s">
        <v>169</v>
      </c>
      <c r="C25" s="17" t="s">
        <v>170</v>
      </c>
      <c r="D25" s="16" t="s">
        <v>25</v>
      </c>
      <c r="E25" s="18">
        <f>E26</f>
        <v>0</v>
      </c>
      <c r="F25" s="18">
        <f t="shared" ref="F25:G25" si="3">F26</f>
        <v>0</v>
      </c>
      <c r="G25" s="18">
        <f t="shared" si="3"/>
        <v>0</v>
      </c>
    </row>
    <row r="26" spans="1:7" hidden="1" x14ac:dyDescent="0.25">
      <c r="A26" s="15" t="s">
        <v>26</v>
      </c>
      <c r="B26" s="144" t="s">
        <v>169</v>
      </c>
      <c r="C26" s="17" t="s">
        <v>170</v>
      </c>
      <c r="D26" s="16" t="s">
        <v>27</v>
      </c>
      <c r="E26" s="18"/>
      <c r="F26" s="18"/>
      <c r="G26" s="18"/>
    </row>
    <row r="27" spans="1:7" ht="25.5" hidden="1" x14ac:dyDescent="0.25">
      <c r="A27" s="15" t="s">
        <v>31</v>
      </c>
      <c r="B27" s="144" t="s">
        <v>169</v>
      </c>
      <c r="C27" s="17" t="s">
        <v>170</v>
      </c>
      <c r="D27" s="16" t="s">
        <v>32</v>
      </c>
      <c r="E27" s="18">
        <f>E28</f>
        <v>0</v>
      </c>
      <c r="F27" s="18">
        <f t="shared" ref="F27:G27" si="4">F28</f>
        <v>0</v>
      </c>
      <c r="G27" s="18">
        <f t="shared" si="4"/>
        <v>0</v>
      </c>
    </row>
    <row r="28" spans="1:7" ht="25.5" hidden="1" x14ac:dyDescent="0.25">
      <c r="A28" s="15" t="s">
        <v>33</v>
      </c>
      <c r="B28" s="144" t="s">
        <v>169</v>
      </c>
      <c r="C28" s="17" t="s">
        <v>170</v>
      </c>
      <c r="D28" s="16" t="s">
        <v>34</v>
      </c>
      <c r="E28" s="18"/>
      <c r="F28" s="18"/>
      <c r="G28" s="18"/>
    </row>
    <row r="29" spans="1:7" hidden="1" x14ac:dyDescent="0.25">
      <c r="A29" s="15" t="s">
        <v>35</v>
      </c>
      <c r="B29" s="144" t="s">
        <v>169</v>
      </c>
      <c r="C29" s="17" t="s">
        <v>662</v>
      </c>
      <c r="D29" s="16"/>
      <c r="E29" s="18">
        <f>E30</f>
        <v>0</v>
      </c>
      <c r="F29" s="18">
        <f t="shared" ref="F29:G29" si="5">F30</f>
        <v>0</v>
      </c>
      <c r="G29" s="18">
        <f t="shared" si="5"/>
        <v>0</v>
      </c>
    </row>
    <row r="30" spans="1:7" hidden="1" x14ac:dyDescent="0.25">
      <c r="A30" s="15" t="s">
        <v>36</v>
      </c>
      <c r="B30" s="144" t="s">
        <v>169</v>
      </c>
      <c r="C30" s="17" t="s">
        <v>662</v>
      </c>
      <c r="D30" s="16" t="s">
        <v>37</v>
      </c>
      <c r="E30" s="18">
        <f>E31</f>
        <v>0</v>
      </c>
      <c r="F30" s="18">
        <f t="shared" ref="F30:G30" si="6">F31</f>
        <v>0</v>
      </c>
      <c r="G30" s="18">
        <f t="shared" si="6"/>
        <v>0</v>
      </c>
    </row>
    <row r="31" spans="1:7" hidden="1" x14ac:dyDescent="0.25">
      <c r="A31" s="15" t="s">
        <v>38</v>
      </c>
      <c r="B31" s="144" t="s">
        <v>169</v>
      </c>
      <c r="C31" s="17" t="s">
        <v>662</v>
      </c>
      <c r="D31" s="16" t="s">
        <v>39</v>
      </c>
      <c r="E31" s="18"/>
      <c r="F31" s="18"/>
      <c r="G31" s="18"/>
    </row>
    <row r="32" spans="1:7" ht="38.25" x14ac:dyDescent="0.25">
      <c r="A32" s="15" t="s">
        <v>90</v>
      </c>
      <c r="B32" s="144" t="s">
        <v>171</v>
      </c>
      <c r="C32" s="17"/>
      <c r="D32" s="16"/>
      <c r="E32" s="18">
        <f>E33+E36+E41+E44</f>
        <v>425215</v>
      </c>
      <c r="F32" s="18">
        <f t="shared" ref="F32:G32" si="7">F33+F36+F41</f>
        <v>0</v>
      </c>
      <c r="G32" s="18">
        <f t="shared" si="7"/>
        <v>0</v>
      </c>
    </row>
    <row r="33" spans="1:7" ht="25.5" hidden="1" x14ac:dyDescent="0.25">
      <c r="A33" s="15" t="s">
        <v>91</v>
      </c>
      <c r="B33" s="144" t="s">
        <v>171</v>
      </c>
      <c r="C33" s="17" t="s">
        <v>663</v>
      </c>
      <c r="D33" s="16"/>
      <c r="E33" s="18">
        <f>E34</f>
        <v>0</v>
      </c>
      <c r="F33" s="18">
        <f t="shared" ref="F33:G33" si="8">F34</f>
        <v>0</v>
      </c>
      <c r="G33" s="18">
        <f t="shared" si="8"/>
        <v>0</v>
      </c>
    </row>
    <row r="34" spans="1:7" ht="38.25" hidden="1" x14ac:dyDescent="0.25">
      <c r="A34" s="15" t="s">
        <v>24</v>
      </c>
      <c r="B34" s="144" t="s">
        <v>171</v>
      </c>
      <c r="C34" s="17" t="s">
        <v>663</v>
      </c>
      <c r="D34" s="16" t="s">
        <v>25</v>
      </c>
      <c r="E34" s="18">
        <f>E35</f>
        <v>0</v>
      </c>
      <c r="F34" s="18">
        <f t="shared" ref="F34:G34" si="9">F35</f>
        <v>0</v>
      </c>
      <c r="G34" s="18">
        <f t="shared" si="9"/>
        <v>0</v>
      </c>
    </row>
    <row r="35" spans="1:7" hidden="1" x14ac:dyDescent="0.25">
      <c r="A35" s="15" t="s">
        <v>26</v>
      </c>
      <c r="B35" s="144" t="s">
        <v>171</v>
      </c>
      <c r="C35" s="17" t="s">
        <v>663</v>
      </c>
      <c r="D35" s="16" t="s">
        <v>27</v>
      </c>
      <c r="E35" s="18">
        <v>0</v>
      </c>
      <c r="F35" s="18"/>
      <c r="G35" s="18"/>
    </row>
    <row r="36" spans="1:7" ht="25.5" hidden="1" x14ac:dyDescent="0.25">
      <c r="A36" s="15" t="s">
        <v>30</v>
      </c>
      <c r="B36" s="144" t="s">
        <v>171</v>
      </c>
      <c r="C36" s="17" t="s">
        <v>172</v>
      </c>
      <c r="D36" s="16"/>
      <c r="E36" s="18">
        <f>E37+E39</f>
        <v>0</v>
      </c>
      <c r="F36" s="18">
        <f t="shared" ref="F36:G36" si="10">F37+F39</f>
        <v>0</v>
      </c>
      <c r="G36" s="18">
        <f t="shared" si="10"/>
        <v>0</v>
      </c>
    </row>
    <row r="37" spans="1:7" ht="38.25" hidden="1" x14ac:dyDescent="0.25">
      <c r="A37" s="15" t="s">
        <v>24</v>
      </c>
      <c r="B37" s="144" t="s">
        <v>171</v>
      </c>
      <c r="C37" s="17" t="s">
        <v>172</v>
      </c>
      <c r="D37" s="16" t="s">
        <v>25</v>
      </c>
      <c r="E37" s="18">
        <f>E38</f>
        <v>0</v>
      </c>
      <c r="F37" s="18">
        <f t="shared" ref="F37:G37" si="11">F38</f>
        <v>0</v>
      </c>
      <c r="G37" s="18">
        <f t="shared" si="11"/>
        <v>0</v>
      </c>
    </row>
    <row r="38" spans="1:7" hidden="1" x14ac:dyDescent="0.25">
      <c r="A38" s="15" t="s">
        <v>26</v>
      </c>
      <c r="B38" s="144" t="s">
        <v>171</v>
      </c>
      <c r="C38" s="17" t="s">
        <v>172</v>
      </c>
      <c r="D38" s="16" t="s">
        <v>27</v>
      </c>
      <c r="E38" s="18"/>
      <c r="F38" s="18"/>
      <c r="G38" s="18"/>
    </row>
    <row r="39" spans="1:7" ht="25.5" hidden="1" x14ac:dyDescent="0.25">
      <c r="A39" s="15" t="s">
        <v>31</v>
      </c>
      <c r="B39" s="144" t="s">
        <v>171</v>
      </c>
      <c r="C39" s="17" t="s">
        <v>172</v>
      </c>
      <c r="D39" s="16" t="s">
        <v>32</v>
      </c>
      <c r="E39" s="18">
        <f>E40</f>
        <v>0</v>
      </c>
      <c r="F39" s="18">
        <f t="shared" ref="F39:G39" si="12">F40</f>
        <v>0</v>
      </c>
      <c r="G39" s="18">
        <f t="shared" si="12"/>
        <v>0</v>
      </c>
    </row>
    <row r="40" spans="1:7" ht="25.5" hidden="1" x14ac:dyDescent="0.25">
      <c r="A40" s="15" t="s">
        <v>33</v>
      </c>
      <c r="B40" s="144" t="s">
        <v>171</v>
      </c>
      <c r="C40" s="17" t="s">
        <v>172</v>
      </c>
      <c r="D40" s="16" t="s">
        <v>34</v>
      </c>
      <c r="E40" s="18"/>
      <c r="F40" s="18"/>
      <c r="G40" s="18"/>
    </row>
    <row r="41" spans="1:7" hidden="1" x14ac:dyDescent="0.25">
      <c r="A41" s="15" t="s">
        <v>35</v>
      </c>
      <c r="B41" s="144" t="s">
        <v>171</v>
      </c>
      <c r="C41" s="17" t="s">
        <v>664</v>
      </c>
      <c r="D41" s="16"/>
      <c r="E41" s="18">
        <f>E42</f>
        <v>0</v>
      </c>
      <c r="F41" s="18">
        <f t="shared" ref="F41:G42" si="13">F42</f>
        <v>0</v>
      </c>
      <c r="G41" s="18">
        <f t="shared" si="13"/>
        <v>0</v>
      </c>
    </row>
    <row r="42" spans="1:7" hidden="1" x14ac:dyDescent="0.25">
      <c r="A42" s="15" t="s">
        <v>36</v>
      </c>
      <c r="B42" s="144" t="s">
        <v>171</v>
      </c>
      <c r="C42" s="17" t="s">
        <v>664</v>
      </c>
      <c r="D42" s="16" t="s">
        <v>37</v>
      </c>
      <c r="E42" s="18">
        <f>E43</f>
        <v>0</v>
      </c>
      <c r="F42" s="18">
        <f t="shared" si="13"/>
        <v>0</v>
      </c>
      <c r="G42" s="18">
        <f t="shared" si="13"/>
        <v>0</v>
      </c>
    </row>
    <row r="43" spans="1:7" hidden="1" x14ac:dyDescent="0.25">
      <c r="A43" s="15" t="s">
        <v>38</v>
      </c>
      <c r="B43" s="144" t="s">
        <v>171</v>
      </c>
      <c r="C43" s="17" t="s">
        <v>664</v>
      </c>
      <c r="D43" s="16" t="s">
        <v>39</v>
      </c>
      <c r="E43" s="18"/>
      <c r="F43" s="18"/>
      <c r="G43" s="18"/>
    </row>
    <row r="44" spans="1:7" ht="31.5" x14ac:dyDescent="0.25">
      <c r="A44" s="106" t="s">
        <v>917</v>
      </c>
      <c r="B44" s="144" t="s">
        <v>171</v>
      </c>
      <c r="C44" s="3" t="s">
        <v>925</v>
      </c>
      <c r="D44" s="141"/>
      <c r="E44" s="142">
        <f>E45</f>
        <v>425215</v>
      </c>
      <c r="F44" s="142">
        <f t="shared" ref="F44:G44" si="14">F45</f>
        <v>0</v>
      </c>
      <c r="G44" s="142">
        <f t="shared" si="14"/>
        <v>0</v>
      </c>
    </row>
    <row r="45" spans="1:7" ht="63" x14ac:dyDescent="0.25">
      <c r="A45" s="106" t="s">
        <v>24</v>
      </c>
      <c r="B45" s="144" t="s">
        <v>171</v>
      </c>
      <c r="C45" s="3" t="s">
        <v>925</v>
      </c>
      <c r="D45" s="141">
        <v>100</v>
      </c>
      <c r="E45" s="142">
        <f>E46</f>
        <v>425215</v>
      </c>
      <c r="F45" s="141"/>
      <c r="G45" s="142"/>
    </row>
    <row r="46" spans="1:7" ht="15.75" x14ac:dyDescent="0.25">
      <c r="A46" s="106" t="s">
        <v>56</v>
      </c>
      <c r="B46" s="144" t="s">
        <v>171</v>
      </c>
      <c r="C46" s="3" t="s">
        <v>925</v>
      </c>
      <c r="D46" s="141">
        <v>120</v>
      </c>
      <c r="E46" s="142">
        <v>425215</v>
      </c>
      <c r="F46" s="141"/>
      <c r="G46" s="142"/>
    </row>
    <row r="47" spans="1:7" hidden="1" x14ac:dyDescent="0.25">
      <c r="A47" s="15" t="s">
        <v>596</v>
      </c>
      <c r="B47" s="144" t="s">
        <v>665</v>
      </c>
      <c r="C47" s="17"/>
      <c r="D47" s="16"/>
      <c r="E47" s="18">
        <f>E48</f>
        <v>0</v>
      </c>
      <c r="F47" s="18">
        <f t="shared" ref="F47:G47" si="15">F48</f>
        <v>0</v>
      </c>
      <c r="G47" s="18">
        <f t="shared" si="15"/>
        <v>0</v>
      </c>
    </row>
    <row r="48" spans="1:7" ht="38.25" hidden="1" x14ac:dyDescent="0.25">
      <c r="A48" s="15" t="s">
        <v>93</v>
      </c>
      <c r="B48" s="144" t="s">
        <v>665</v>
      </c>
      <c r="C48" s="17" t="s">
        <v>666</v>
      </c>
      <c r="D48" s="16"/>
      <c r="E48" s="18">
        <f>E49</f>
        <v>0</v>
      </c>
      <c r="F48" s="18">
        <f t="shared" ref="F48:G48" si="16">F49</f>
        <v>0</v>
      </c>
      <c r="G48" s="18">
        <f t="shared" si="16"/>
        <v>0</v>
      </c>
    </row>
    <row r="49" spans="1:7" ht="25.5" hidden="1" x14ac:dyDescent="0.25">
      <c r="A49" s="15" t="s">
        <v>31</v>
      </c>
      <c r="B49" s="144" t="s">
        <v>665</v>
      </c>
      <c r="C49" s="17" t="s">
        <v>666</v>
      </c>
      <c r="D49" s="16" t="s">
        <v>32</v>
      </c>
      <c r="E49" s="18">
        <f>E50</f>
        <v>0</v>
      </c>
      <c r="F49" s="18">
        <f t="shared" ref="F49:G49" si="17">F50</f>
        <v>0</v>
      </c>
      <c r="G49" s="18">
        <f t="shared" si="17"/>
        <v>0</v>
      </c>
    </row>
    <row r="50" spans="1:7" ht="25.5" hidden="1" x14ac:dyDescent="0.25">
      <c r="A50" s="15" t="s">
        <v>33</v>
      </c>
      <c r="B50" s="144" t="s">
        <v>665</v>
      </c>
      <c r="C50" s="17" t="s">
        <v>666</v>
      </c>
      <c r="D50" s="16" t="s">
        <v>34</v>
      </c>
      <c r="E50" s="18"/>
      <c r="F50" s="18"/>
      <c r="G50" s="18"/>
    </row>
    <row r="51" spans="1:7" ht="25.5" x14ac:dyDescent="0.25">
      <c r="A51" s="15" t="s">
        <v>580</v>
      </c>
      <c r="B51" s="144" t="s">
        <v>667</v>
      </c>
      <c r="C51" s="17"/>
      <c r="D51" s="16"/>
      <c r="E51" s="18">
        <f>E52+E57+E63+E68+E71+E60</f>
        <v>140616</v>
      </c>
      <c r="F51" s="18">
        <f t="shared" ref="F51:G51" si="18">F52+F57+F63+F68+F71</f>
        <v>0</v>
      </c>
      <c r="G51" s="18">
        <f t="shared" si="18"/>
        <v>0</v>
      </c>
    </row>
    <row r="52" spans="1:7" ht="25.5" hidden="1" x14ac:dyDescent="0.25">
      <c r="A52" s="15" t="s">
        <v>30</v>
      </c>
      <c r="B52" s="144" t="s">
        <v>667</v>
      </c>
      <c r="C52" s="17" t="s">
        <v>668</v>
      </c>
      <c r="D52" s="16"/>
      <c r="E52" s="18">
        <f>E53+E55</f>
        <v>0</v>
      </c>
      <c r="F52" s="18">
        <f t="shared" ref="F52:G52" si="19">F53+F55</f>
        <v>0</v>
      </c>
      <c r="G52" s="18">
        <f t="shared" si="19"/>
        <v>0</v>
      </c>
    </row>
    <row r="53" spans="1:7" ht="38.25" hidden="1" x14ac:dyDescent="0.25">
      <c r="A53" s="15" t="s">
        <v>24</v>
      </c>
      <c r="B53" s="144" t="s">
        <v>667</v>
      </c>
      <c r="C53" s="17" t="s">
        <v>668</v>
      </c>
      <c r="D53" s="16" t="s">
        <v>25</v>
      </c>
      <c r="E53" s="18">
        <f>E54</f>
        <v>0</v>
      </c>
      <c r="F53" s="18">
        <f t="shared" ref="F53:G53" si="20">F54</f>
        <v>0</v>
      </c>
      <c r="G53" s="18">
        <f t="shared" si="20"/>
        <v>0</v>
      </c>
    </row>
    <row r="54" spans="1:7" hidden="1" x14ac:dyDescent="0.25">
      <c r="A54" s="15" t="s">
        <v>26</v>
      </c>
      <c r="B54" s="144" t="s">
        <v>667</v>
      </c>
      <c r="C54" s="17" t="s">
        <v>668</v>
      </c>
      <c r="D54" s="16" t="s">
        <v>27</v>
      </c>
      <c r="E54" s="18"/>
      <c r="F54" s="18"/>
      <c r="G54" s="18"/>
    </row>
    <row r="55" spans="1:7" ht="25.5" hidden="1" x14ac:dyDescent="0.25">
      <c r="A55" s="15" t="s">
        <v>31</v>
      </c>
      <c r="B55" s="144" t="s">
        <v>667</v>
      </c>
      <c r="C55" s="17" t="s">
        <v>668</v>
      </c>
      <c r="D55" s="16" t="s">
        <v>32</v>
      </c>
      <c r="E55" s="18">
        <f>E56</f>
        <v>0</v>
      </c>
      <c r="F55" s="18">
        <f t="shared" ref="F55:G55" si="21">F56</f>
        <v>0</v>
      </c>
      <c r="G55" s="18">
        <f t="shared" si="21"/>
        <v>0</v>
      </c>
    </row>
    <row r="56" spans="1:7" ht="25.5" hidden="1" x14ac:dyDescent="0.25">
      <c r="A56" s="15" t="s">
        <v>33</v>
      </c>
      <c r="B56" s="144" t="s">
        <v>667</v>
      </c>
      <c r="C56" s="17" t="s">
        <v>668</v>
      </c>
      <c r="D56" s="16" t="s">
        <v>34</v>
      </c>
      <c r="E56" s="18"/>
      <c r="F56" s="18"/>
      <c r="G56" s="18"/>
    </row>
    <row r="57" spans="1:7" hidden="1" x14ac:dyDescent="0.25">
      <c r="A57" s="15" t="s">
        <v>35</v>
      </c>
      <c r="B57" s="144" t="s">
        <v>667</v>
      </c>
      <c r="C57" s="17" t="s">
        <v>669</v>
      </c>
      <c r="D57" s="16"/>
      <c r="E57" s="18">
        <f>E58</f>
        <v>0</v>
      </c>
      <c r="F57" s="18">
        <f t="shared" ref="F57:G58" si="22">F58</f>
        <v>0</v>
      </c>
      <c r="G57" s="18">
        <f t="shared" si="22"/>
        <v>0</v>
      </c>
    </row>
    <row r="58" spans="1:7" hidden="1" x14ac:dyDescent="0.25">
      <c r="A58" s="15" t="s">
        <v>36</v>
      </c>
      <c r="B58" s="144" t="s">
        <v>667</v>
      </c>
      <c r="C58" s="17" t="s">
        <v>669</v>
      </c>
      <c r="D58" s="16" t="s">
        <v>37</v>
      </c>
      <c r="E58" s="18">
        <f>E59</f>
        <v>0</v>
      </c>
      <c r="F58" s="18">
        <f t="shared" si="22"/>
        <v>0</v>
      </c>
      <c r="G58" s="18">
        <f t="shared" si="22"/>
        <v>0</v>
      </c>
    </row>
    <row r="59" spans="1:7" hidden="1" x14ac:dyDescent="0.25">
      <c r="A59" s="15" t="s">
        <v>38</v>
      </c>
      <c r="B59" s="144" t="s">
        <v>667</v>
      </c>
      <c r="C59" s="17" t="s">
        <v>669</v>
      </c>
      <c r="D59" s="16" t="s">
        <v>39</v>
      </c>
      <c r="E59" s="18"/>
      <c r="F59" s="18"/>
      <c r="G59" s="18"/>
    </row>
    <row r="60" spans="1:7" ht="31.5" x14ac:dyDescent="0.25">
      <c r="A60" s="106" t="s">
        <v>917</v>
      </c>
      <c r="B60" s="144" t="s">
        <v>667</v>
      </c>
      <c r="C60" s="3" t="s">
        <v>925</v>
      </c>
      <c r="D60" s="141"/>
      <c r="E60" s="142">
        <f>E61</f>
        <v>140616</v>
      </c>
      <c r="F60" s="18"/>
      <c r="G60" s="18"/>
    </row>
    <row r="61" spans="1:7" ht="63" x14ac:dyDescent="0.25">
      <c r="A61" s="106" t="s">
        <v>24</v>
      </c>
      <c r="B61" s="144" t="s">
        <v>667</v>
      </c>
      <c r="C61" s="3" t="s">
        <v>925</v>
      </c>
      <c r="D61" s="141">
        <v>100</v>
      </c>
      <c r="E61" s="142">
        <f>E62</f>
        <v>140616</v>
      </c>
      <c r="F61" s="18"/>
      <c r="G61" s="18"/>
    </row>
    <row r="62" spans="1:7" ht="15.75" x14ac:dyDescent="0.25">
      <c r="A62" s="106" t="s">
        <v>56</v>
      </c>
      <c r="B62" s="144" t="s">
        <v>667</v>
      </c>
      <c r="C62" s="3" t="s">
        <v>925</v>
      </c>
      <c r="D62" s="141">
        <v>120</v>
      </c>
      <c r="E62" s="142">
        <v>140616</v>
      </c>
      <c r="F62" s="18"/>
      <c r="G62" s="18"/>
    </row>
    <row r="63" spans="1:7" ht="25.5" hidden="1" x14ac:dyDescent="0.25">
      <c r="A63" s="15" t="s">
        <v>30</v>
      </c>
      <c r="B63" s="144" t="s">
        <v>667</v>
      </c>
      <c r="C63" s="17" t="s">
        <v>170</v>
      </c>
      <c r="D63" s="16"/>
      <c r="E63" s="18">
        <f>E64+E66</f>
        <v>0</v>
      </c>
      <c r="F63" s="18">
        <f t="shared" ref="F63:G63" si="23">F64+F66</f>
        <v>0</v>
      </c>
      <c r="G63" s="18">
        <f t="shared" si="23"/>
        <v>0</v>
      </c>
    </row>
    <row r="64" spans="1:7" ht="38.25" hidden="1" x14ac:dyDescent="0.25">
      <c r="A64" s="15" t="s">
        <v>24</v>
      </c>
      <c r="B64" s="144" t="s">
        <v>667</v>
      </c>
      <c r="C64" s="17" t="s">
        <v>170</v>
      </c>
      <c r="D64" s="16" t="s">
        <v>25</v>
      </c>
      <c r="E64" s="18">
        <f>E65</f>
        <v>0</v>
      </c>
      <c r="F64" s="18">
        <f t="shared" ref="F64:G64" si="24">F65</f>
        <v>0</v>
      </c>
      <c r="G64" s="18">
        <f t="shared" si="24"/>
        <v>0</v>
      </c>
    </row>
    <row r="65" spans="1:7" hidden="1" x14ac:dyDescent="0.25">
      <c r="A65" s="15" t="s">
        <v>26</v>
      </c>
      <c r="B65" s="144" t="s">
        <v>667</v>
      </c>
      <c r="C65" s="17" t="s">
        <v>170</v>
      </c>
      <c r="D65" s="16" t="s">
        <v>27</v>
      </c>
      <c r="E65" s="18"/>
      <c r="F65" s="18"/>
      <c r="G65" s="18"/>
    </row>
    <row r="66" spans="1:7" ht="25.5" hidden="1" x14ac:dyDescent="0.25">
      <c r="A66" s="15" t="s">
        <v>31</v>
      </c>
      <c r="B66" s="144" t="s">
        <v>667</v>
      </c>
      <c r="C66" s="17" t="s">
        <v>170</v>
      </c>
      <c r="D66" s="16" t="s">
        <v>32</v>
      </c>
      <c r="E66" s="18">
        <f>E67</f>
        <v>0</v>
      </c>
      <c r="F66" s="18">
        <f t="shared" ref="F66:G66" si="25">F67</f>
        <v>0</v>
      </c>
      <c r="G66" s="18">
        <f t="shared" si="25"/>
        <v>0</v>
      </c>
    </row>
    <row r="67" spans="1:7" ht="25.5" hidden="1" x14ac:dyDescent="0.25">
      <c r="A67" s="15" t="s">
        <v>33</v>
      </c>
      <c r="B67" s="144" t="s">
        <v>667</v>
      </c>
      <c r="C67" s="17" t="s">
        <v>170</v>
      </c>
      <c r="D67" s="16" t="s">
        <v>34</v>
      </c>
      <c r="E67" s="18"/>
      <c r="F67" s="18"/>
      <c r="G67" s="18"/>
    </row>
    <row r="68" spans="1:7" ht="25.5" hidden="1" x14ac:dyDescent="0.25">
      <c r="A68" s="15" t="s">
        <v>147</v>
      </c>
      <c r="B68" s="144" t="s">
        <v>667</v>
      </c>
      <c r="C68" s="17" t="s">
        <v>670</v>
      </c>
      <c r="D68" s="16"/>
      <c r="E68" s="18">
        <f>E69</f>
        <v>0</v>
      </c>
      <c r="F68" s="18">
        <f t="shared" ref="F68:G68" si="26">F69</f>
        <v>0</v>
      </c>
      <c r="G68" s="18">
        <f t="shared" si="26"/>
        <v>0</v>
      </c>
    </row>
    <row r="69" spans="1:7" ht="38.25" hidden="1" x14ac:dyDescent="0.25">
      <c r="A69" s="15" t="s">
        <v>24</v>
      </c>
      <c r="B69" s="144" t="s">
        <v>667</v>
      </c>
      <c r="C69" s="17" t="s">
        <v>670</v>
      </c>
      <c r="D69" s="16" t="s">
        <v>25</v>
      </c>
      <c r="E69" s="18">
        <f>E70</f>
        <v>0</v>
      </c>
      <c r="F69" s="18">
        <f t="shared" ref="F69:G69" si="27">F70</f>
        <v>0</v>
      </c>
      <c r="G69" s="18">
        <f t="shared" si="27"/>
        <v>0</v>
      </c>
    </row>
    <row r="70" spans="1:7" hidden="1" x14ac:dyDescent="0.25">
      <c r="A70" s="15" t="s">
        <v>26</v>
      </c>
      <c r="B70" s="144" t="s">
        <v>667</v>
      </c>
      <c r="C70" s="17" t="s">
        <v>670</v>
      </c>
      <c r="D70" s="16" t="s">
        <v>27</v>
      </c>
      <c r="E70" s="18"/>
      <c r="F70" s="18"/>
      <c r="G70" s="18"/>
    </row>
    <row r="71" spans="1:7" hidden="1" x14ac:dyDescent="0.25">
      <c r="A71" s="15" t="s">
        <v>35</v>
      </c>
      <c r="B71" s="144" t="s">
        <v>667</v>
      </c>
      <c r="C71" s="17" t="s">
        <v>662</v>
      </c>
      <c r="D71" s="16"/>
      <c r="E71" s="18">
        <f>E72</f>
        <v>0</v>
      </c>
      <c r="F71" s="18">
        <f t="shared" ref="F71:G72" si="28">F72</f>
        <v>0</v>
      </c>
      <c r="G71" s="18">
        <f t="shared" si="28"/>
        <v>0</v>
      </c>
    </row>
    <row r="72" spans="1:7" hidden="1" x14ac:dyDescent="0.25">
      <c r="A72" s="15" t="s">
        <v>36</v>
      </c>
      <c r="B72" s="144" t="s">
        <v>667</v>
      </c>
      <c r="C72" s="17" t="s">
        <v>662</v>
      </c>
      <c r="D72" s="16" t="s">
        <v>37</v>
      </c>
      <c r="E72" s="18">
        <f>E73</f>
        <v>0</v>
      </c>
      <c r="F72" s="18">
        <f t="shared" si="28"/>
        <v>0</v>
      </c>
      <c r="G72" s="18">
        <f t="shared" si="28"/>
        <v>0</v>
      </c>
    </row>
    <row r="73" spans="1:7" hidden="1" x14ac:dyDescent="0.25">
      <c r="A73" s="15" t="s">
        <v>38</v>
      </c>
      <c r="B73" s="144" t="s">
        <v>667</v>
      </c>
      <c r="C73" s="17" t="s">
        <v>662</v>
      </c>
      <c r="D73" s="16" t="s">
        <v>39</v>
      </c>
      <c r="E73" s="18"/>
      <c r="F73" s="18"/>
      <c r="G73" s="18"/>
    </row>
    <row r="74" spans="1:7" ht="15.75" hidden="1" x14ac:dyDescent="0.25">
      <c r="A74" s="33" t="s">
        <v>885</v>
      </c>
      <c r="B74" s="145" t="s">
        <v>890</v>
      </c>
      <c r="C74" s="17"/>
      <c r="D74" s="17"/>
      <c r="E74" s="18">
        <f>E75</f>
        <v>0</v>
      </c>
      <c r="F74" s="18"/>
      <c r="G74" s="18"/>
    </row>
    <row r="75" spans="1:7" ht="15.75" hidden="1" x14ac:dyDescent="0.25">
      <c r="A75" s="33" t="s">
        <v>886</v>
      </c>
      <c r="B75" s="145" t="s">
        <v>890</v>
      </c>
      <c r="C75" s="17" t="s">
        <v>888</v>
      </c>
      <c r="D75" s="17"/>
      <c r="E75" s="18">
        <f>E76</f>
        <v>0</v>
      </c>
      <c r="F75" s="18"/>
      <c r="G75" s="18"/>
    </row>
    <row r="76" spans="1:7" ht="15.75" hidden="1" x14ac:dyDescent="0.25">
      <c r="A76" s="106" t="s">
        <v>36</v>
      </c>
      <c r="B76" s="145" t="s">
        <v>890</v>
      </c>
      <c r="C76" s="17" t="s">
        <v>888</v>
      </c>
      <c r="D76" s="17" t="s">
        <v>37</v>
      </c>
      <c r="E76" s="18">
        <f>E77</f>
        <v>0</v>
      </c>
      <c r="F76" s="18"/>
      <c r="G76" s="18"/>
    </row>
    <row r="77" spans="1:7" ht="15.75" hidden="1" x14ac:dyDescent="0.25">
      <c r="A77" s="33" t="s">
        <v>887</v>
      </c>
      <c r="B77" s="145" t="s">
        <v>890</v>
      </c>
      <c r="C77" s="17" t="s">
        <v>888</v>
      </c>
      <c r="D77" s="17" t="s">
        <v>889</v>
      </c>
      <c r="E77" s="18"/>
      <c r="F77" s="18"/>
      <c r="G77" s="18"/>
    </row>
    <row r="78" spans="1:7" hidden="1" x14ac:dyDescent="0.25">
      <c r="A78" s="15" t="s">
        <v>583</v>
      </c>
      <c r="B78" s="136" t="s">
        <v>671</v>
      </c>
      <c r="C78" s="15"/>
      <c r="D78" s="15"/>
      <c r="E78" s="18">
        <f>E79</f>
        <v>0</v>
      </c>
      <c r="F78" s="18">
        <f t="shared" ref="F78:G80" si="29">F79</f>
        <v>0</v>
      </c>
      <c r="G78" s="18">
        <f t="shared" si="29"/>
        <v>0</v>
      </c>
    </row>
    <row r="79" spans="1:7" hidden="1" x14ac:dyDescent="0.25">
      <c r="A79" s="15" t="s">
        <v>78</v>
      </c>
      <c r="B79" s="136" t="s">
        <v>671</v>
      </c>
      <c r="C79" s="15" t="s">
        <v>672</v>
      </c>
      <c r="D79" s="15"/>
      <c r="E79" s="18">
        <f>E80</f>
        <v>0</v>
      </c>
      <c r="F79" s="18">
        <f t="shared" si="29"/>
        <v>0</v>
      </c>
      <c r="G79" s="18">
        <f t="shared" si="29"/>
        <v>0</v>
      </c>
    </row>
    <row r="80" spans="1:7" hidden="1" x14ac:dyDescent="0.25">
      <c r="A80" s="15" t="s">
        <v>36</v>
      </c>
      <c r="B80" s="136" t="s">
        <v>671</v>
      </c>
      <c r="C80" s="15" t="s">
        <v>672</v>
      </c>
      <c r="D80" s="15" t="s">
        <v>37</v>
      </c>
      <c r="E80" s="18">
        <f>E81</f>
        <v>0</v>
      </c>
      <c r="F80" s="18">
        <f t="shared" si="29"/>
        <v>0</v>
      </c>
      <c r="G80" s="18">
        <f t="shared" si="29"/>
        <v>0</v>
      </c>
    </row>
    <row r="81" spans="1:7" hidden="1" x14ac:dyDescent="0.25">
      <c r="A81" s="15" t="s">
        <v>79</v>
      </c>
      <c r="B81" s="136" t="s">
        <v>671</v>
      </c>
      <c r="C81" s="15" t="s">
        <v>672</v>
      </c>
      <c r="D81" s="15" t="s">
        <v>80</v>
      </c>
      <c r="E81" s="18"/>
      <c r="F81" s="18"/>
      <c r="G81" s="18"/>
    </row>
    <row r="82" spans="1:7" x14ac:dyDescent="0.25">
      <c r="A82" s="15" t="s">
        <v>570</v>
      </c>
      <c r="B82" s="136" t="s">
        <v>673</v>
      </c>
      <c r="C82" s="15"/>
      <c r="D82" s="15"/>
      <c r="E82" s="18">
        <f>E83+E96+E99+E102+E107+E113+E90+E116+E93</f>
        <v>21092</v>
      </c>
      <c r="F82" s="18">
        <f t="shared" ref="F82:G82" si="30">F83+F96+F99+F102+F107+F113</f>
        <v>0</v>
      </c>
      <c r="G82" s="18">
        <f t="shared" si="30"/>
        <v>0</v>
      </c>
    </row>
    <row r="83" spans="1:7" ht="76.5" hidden="1" customHeight="1" x14ac:dyDescent="0.25">
      <c r="A83" s="15" t="s">
        <v>94</v>
      </c>
      <c r="B83" s="136" t="s">
        <v>673</v>
      </c>
      <c r="C83" s="15" t="s">
        <v>674</v>
      </c>
      <c r="D83" s="15"/>
      <c r="E83" s="18">
        <f>E84+E86+E88</f>
        <v>0</v>
      </c>
      <c r="F83" s="18">
        <f t="shared" ref="F83:G83" si="31">F84+F86+F88</f>
        <v>0</v>
      </c>
      <c r="G83" s="18">
        <f t="shared" si="31"/>
        <v>0</v>
      </c>
    </row>
    <row r="84" spans="1:7" ht="38.25" hidden="1" customHeight="1" x14ac:dyDescent="0.25">
      <c r="A84" s="15" t="s">
        <v>24</v>
      </c>
      <c r="B84" s="136" t="s">
        <v>673</v>
      </c>
      <c r="C84" s="15" t="s">
        <v>674</v>
      </c>
      <c r="D84" s="15" t="s">
        <v>25</v>
      </c>
      <c r="E84" s="18">
        <f>E85</f>
        <v>0</v>
      </c>
      <c r="F84" s="18">
        <f t="shared" ref="F84:G84" si="32">F85</f>
        <v>0</v>
      </c>
      <c r="G84" s="18">
        <f t="shared" si="32"/>
        <v>0</v>
      </c>
    </row>
    <row r="85" spans="1:7" ht="15" hidden="1" customHeight="1" x14ac:dyDescent="0.25">
      <c r="A85" s="15" t="s">
        <v>26</v>
      </c>
      <c r="B85" s="136" t="s">
        <v>673</v>
      </c>
      <c r="C85" s="15" t="s">
        <v>674</v>
      </c>
      <c r="D85" s="15" t="s">
        <v>27</v>
      </c>
      <c r="E85" s="18"/>
      <c r="F85" s="18"/>
      <c r="G85" s="18"/>
    </row>
    <row r="86" spans="1:7" ht="25.5" hidden="1" customHeight="1" x14ac:dyDescent="0.25">
      <c r="A86" s="15" t="s">
        <v>31</v>
      </c>
      <c r="B86" s="136" t="s">
        <v>673</v>
      </c>
      <c r="C86" s="15" t="s">
        <v>674</v>
      </c>
      <c r="D86" s="15" t="s">
        <v>32</v>
      </c>
      <c r="E86" s="18">
        <f>E87</f>
        <v>0</v>
      </c>
      <c r="F86" s="18">
        <f t="shared" ref="F86:G86" si="33">F87</f>
        <v>0</v>
      </c>
      <c r="G86" s="18">
        <f t="shared" si="33"/>
        <v>0</v>
      </c>
    </row>
    <row r="87" spans="1:7" ht="25.5" hidden="1" customHeight="1" x14ac:dyDescent="0.25">
      <c r="A87" s="15" t="s">
        <v>33</v>
      </c>
      <c r="B87" s="136" t="s">
        <v>673</v>
      </c>
      <c r="C87" s="15" t="s">
        <v>674</v>
      </c>
      <c r="D87" s="15" t="s">
        <v>34</v>
      </c>
      <c r="E87" s="18"/>
      <c r="F87" s="18"/>
      <c r="G87" s="18"/>
    </row>
    <row r="88" spans="1:7" ht="15" hidden="1" customHeight="1" x14ac:dyDescent="0.25">
      <c r="A88" s="15" t="s">
        <v>83</v>
      </c>
      <c r="B88" s="136" t="s">
        <v>673</v>
      </c>
      <c r="C88" s="15" t="s">
        <v>674</v>
      </c>
      <c r="D88" s="15" t="s">
        <v>84</v>
      </c>
      <c r="E88" s="18">
        <f>E89</f>
        <v>0</v>
      </c>
      <c r="F88" s="18">
        <f t="shared" ref="F88:G88" si="34">F89</f>
        <v>0</v>
      </c>
      <c r="G88" s="18">
        <f t="shared" si="34"/>
        <v>0</v>
      </c>
    </row>
    <row r="89" spans="1:7" ht="15" hidden="1" customHeight="1" x14ac:dyDescent="0.25">
      <c r="A89" s="15" t="s">
        <v>95</v>
      </c>
      <c r="B89" s="136" t="s">
        <v>673</v>
      </c>
      <c r="C89" s="15" t="s">
        <v>674</v>
      </c>
      <c r="D89" s="15" t="s">
        <v>96</v>
      </c>
      <c r="E89" s="18"/>
      <c r="F89" s="18"/>
      <c r="G89" s="18"/>
    </row>
    <row r="90" spans="1:7" hidden="1" x14ac:dyDescent="0.25">
      <c r="A90" s="15" t="s">
        <v>841</v>
      </c>
      <c r="B90" s="136" t="s">
        <v>673</v>
      </c>
      <c r="C90" s="15" t="s">
        <v>843</v>
      </c>
      <c r="D90" s="15"/>
      <c r="E90" s="18">
        <f>E91</f>
        <v>0</v>
      </c>
      <c r="F90" s="18"/>
      <c r="G90" s="18"/>
    </row>
    <row r="91" spans="1:7" ht="25.5" hidden="1" x14ac:dyDescent="0.25">
      <c r="A91" s="15" t="s">
        <v>31</v>
      </c>
      <c r="B91" s="136" t="s">
        <v>673</v>
      </c>
      <c r="C91" s="15" t="s">
        <v>843</v>
      </c>
      <c r="D91" s="15">
        <v>200</v>
      </c>
      <c r="E91" s="18">
        <f>E92</f>
        <v>0</v>
      </c>
      <c r="F91" s="18"/>
      <c r="G91" s="18"/>
    </row>
    <row r="92" spans="1:7" ht="25.5" hidden="1" x14ac:dyDescent="0.25">
      <c r="A92" s="15" t="s">
        <v>33</v>
      </c>
      <c r="B92" s="136" t="s">
        <v>673</v>
      </c>
      <c r="C92" s="15" t="s">
        <v>843</v>
      </c>
      <c r="D92" s="15">
        <v>240</v>
      </c>
      <c r="E92" s="18"/>
      <c r="F92" s="18"/>
      <c r="G92" s="18"/>
    </row>
    <row r="93" spans="1:7" ht="25.5" hidden="1" x14ac:dyDescent="0.25">
      <c r="A93" s="15" t="s">
        <v>882</v>
      </c>
      <c r="B93" s="136" t="s">
        <v>673</v>
      </c>
      <c r="C93" s="135" t="s">
        <v>884</v>
      </c>
      <c r="D93" s="15"/>
      <c r="E93" s="18">
        <f>E94</f>
        <v>0</v>
      </c>
      <c r="F93" s="18"/>
      <c r="G93" s="18"/>
    </row>
    <row r="94" spans="1:7" ht="25.5" hidden="1" x14ac:dyDescent="0.25">
      <c r="A94" s="15" t="s">
        <v>31</v>
      </c>
      <c r="B94" s="136" t="s">
        <v>673</v>
      </c>
      <c r="C94" s="135" t="s">
        <v>884</v>
      </c>
      <c r="D94" s="15">
        <v>200</v>
      </c>
      <c r="E94" s="18">
        <f>E95</f>
        <v>0</v>
      </c>
      <c r="F94" s="18"/>
      <c r="G94" s="18"/>
    </row>
    <row r="95" spans="1:7" ht="25.5" hidden="1" x14ac:dyDescent="0.25">
      <c r="A95" s="15" t="s">
        <v>33</v>
      </c>
      <c r="B95" s="136" t="s">
        <v>673</v>
      </c>
      <c r="C95" s="135" t="s">
        <v>884</v>
      </c>
      <c r="D95" s="15">
        <v>240</v>
      </c>
      <c r="E95" s="18"/>
      <c r="F95" s="18"/>
      <c r="G95" s="18"/>
    </row>
    <row r="96" spans="1:7" ht="25.5" hidden="1" customHeight="1" x14ac:dyDescent="0.25">
      <c r="A96" s="15" t="s">
        <v>97</v>
      </c>
      <c r="B96" s="136" t="s">
        <v>673</v>
      </c>
      <c r="C96" s="15" t="s">
        <v>675</v>
      </c>
      <c r="D96" s="15"/>
      <c r="E96" s="18">
        <f>E97</f>
        <v>0</v>
      </c>
      <c r="F96" s="18">
        <f t="shared" ref="F96:G97" si="35">F97</f>
        <v>0</v>
      </c>
      <c r="G96" s="18">
        <f t="shared" si="35"/>
        <v>0</v>
      </c>
    </row>
    <row r="97" spans="1:7" ht="25.5" hidden="1" customHeight="1" x14ac:dyDescent="0.25">
      <c r="A97" s="15" t="s">
        <v>44</v>
      </c>
      <c r="B97" s="136" t="s">
        <v>673</v>
      </c>
      <c r="C97" s="15" t="s">
        <v>675</v>
      </c>
      <c r="D97" s="15" t="s">
        <v>45</v>
      </c>
      <c r="E97" s="18">
        <f>E98</f>
        <v>0</v>
      </c>
      <c r="F97" s="18">
        <f t="shared" si="35"/>
        <v>0</v>
      </c>
      <c r="G97" s="18">
        <f t="shared" si="35"/>
        <v>0</v>
      </c>
    </row>
    <row r="98" spans="1:7" ht="15" hidden="1" customHeight="1" x14ac:dyDescent="0.25">
      <c r="A98" s="15" t="s">
        <v>46</v>
      </c>
      <c r="B98" s="136" t="s">
        <v>673</v>
      </c>
      <c r="C98" s="15" t="s">
        <v>675</v>
      </c>
      <c r="D98" s="15" t="s">
        <v>47</v>
      </c>
      <c r="E98" s="18"/>
      <c r="F98" s="18"/>
      <c r="G98" s="18"/>
    </row>
    <row r="99" spans="1:7" ht="15" hidden="1" customHeight="1" x14ac:dyDescent="0.25">
      <c r="A99" s="15" t="s">
        <v>98</v>
      </c>
      <c r="B99" s="136" t="s">
        <v>673</v>
      </c>
      <c r="C99" s="15" t="s">
        <v>676</v>
      </c>
      <c r="D99" s="15"/>
      <c r="E99" s="18">
        <f>E100</f>
        <v>0</v>
      </c>
      <c r="F99" s="18">
        <f t="shared" ref="F99:G100" si="36">F100</f>
        <v>0</v>
      </c>
      <c r="G99" s="18">
        <f t="shared" si="36"/>
        <v>0</v>
      </c>
    </row>
    <row r="100" spans="1:7" ht="15" hidden="1" customHeight="1" x14ac:dyDescent="0.25">
      <c r="A100" s="15" t="s">
        <v>36</v>
      </c>
      <c r="B100" s="136" t="s">
        <v>673</v>
      </c>
      <c r="C100" s="15" t="s">
        <v>676</v>
      </c>
      <c r="D100" s="15" t="s">
        <v>37</v>
      </c>
      <c r="E100" s="18">
        <f>E101</f>
        <v>0</v>
      </c>
      <c r="F100" s="18">
        <f t="shared" si="36"/>
        <v>0</v>
      </c>
      <c r="G100" s="18">
        <f t="shared" si="36"/>
        <v>0</v>
      </c>
    </row>
    <row r="101" spans="1:7" ht="15" hidden="1" customHeight="1" x14ac:dyDescent="0.25">
      <c r="A101" s="15" t="s">
        <v>38</v>
      </c>
      <c r="B101" s="136" t="s">
        <v>673</v>
      </c>
      <c r="C101" s="15" t="s">
        <v>676</v>
      </c>
      <c r="D101" s="15" t="s">
        <v>39</v>
      </c>
      <c r="E101" s="18"/>
      <c r="F101" s="18"/>
      <c r="G101" s="18"/>
    </row>
    <row r="102" spans="1:7" ht="25.5" customHeight="1" x14ac:dyDescent="0.25">
      <c r="A102" s="15" t="s">
        <v>30</v>
      </c>
      <c r="B102" s="136" t="s">
        <v>673</v>
      </c>
      <c r="C102" s="15" t="s">
        <v>677</v>
      </c>
      <c r="D102" s="15"/>
      <c r="E102" s="18">
        <f>E103+E105+E110</f>
        <v>21092</v>
      </c>
      <c r="F102" s="18">
        <f t="shared" ref="F102:G102" si="37">F103+F105</f>
        <v>0</v>
      </c>
      <c r="G102" s="18">
        <f t="shared" si="37"/>
        <v>0</v>
      </c>
    </row>
    <row r="103" spans="1:7" ht="38.25" hidden="1" customHeight="1" x14ac:dyDescent="0.25">
      <c r="A103" s="15" t="s">
        <v>24</v>
      </c>
      <c r="B103" s="136" t="s">
        <v>673</v>
      </c>
      <c r="C103" s="15" t="s">
        <v>677</v>
      </c>
      <c r="D103" s="15" t="s">
        <v>25</v>
      </c>
      <c r="E103" s="18">
        <f>E104</f>
        <v>0</v>
      </c>
      <c r="F103" s="18">
        <f t="shared" ref="F103:G103" si="38">F104</f>
        <v>0</v>
      </c>
      <c r="G103" s="18">
        <f t="shared" si="38"/>
        <v>0</v>
      </c>
    </row>
    <row r="104" spans="1:7" ht="15" hidden="1" customHeight="1" x14ac:dyDescent="0.25">
      <c r="A104" s="15" t="s">
        <v>26</v>
      </c>
      <c r="B104" s="136" t="s">
        <v>673</v>
      </c>
      <c r="C104" s="15" t="s">
        <v>677</v>
      </c>
      <c r="D104" s="15" t="s">
        <v>27</v>
      </c>
      <c r="E104" s="18"/>
      <c r="F104" s="18"/>
      <c r="G104" s="18"/>
    </row>
    <row r="105" spans="1:7" ht="25.5" hidden="1" customHeight="1" x14ac:dyDescent="0.25">
      <c r="A105" s="15" t="s">
        <v>31</v>
      </c>
      <c r="B105" s="136" t="s">
        <v>673</v>
      </c>
      <c r="C105" s="15" t="s">
        <v>677</v>
      </c>
      <c r="D105" s="15" t="s">
        <v>32</v>
      </c>
      <c r="E105" s="18">
        <f>E106</f>
        <v>0</v>
      </c>
      <c r="F105" s="18">
        <f t="shared" ref="F105:G105" si="39">F106</f>
        <v>0</v>
      </c>
      <c r="G105" s="18">
        <f t="shared" si="39"/>
        <v>0</v>
      </c>
    </row>
    <row r="106" spans="1:7" ht="25.5" hidden="1" customHeight="1" x14ac:dyDescent="0.25">
      <c r="A106" s="15" t="s">
        <v>33</v>
      </c>
      <c r="B106" s="136" t="s">
        <v>673</v>
      </c>
      <c r="C106" s="15" t="s">
        <v>677</v>
      </c>
      <c r="D106" s="15" t="s">
        <v>34</v>
      </c>
      <c r="E106" s="18"/>
      <c r="F106" s="18"/>
      <c r="G106" s="18"/>
    </row>
    <row r="107" spans="1:7" ht="15" hidden="1" customHeight="1" x14ac:dyDescent="0.25">
      <c r="A107" s="15" t="s">
        <v>35</v>
      </c>
      <c r="B107" s="136" t="s">
        <v>673</v>
      </c>
      <c r="C107" s="15" t="s">
        <v>678</v>
      </c>
      <c r="D107" s="15"/>
      <c r="E107" s="18">
        <f>E108</f>
        <v>0</v>
      </c>
      <c r="F107" s="18">
        <f t="shared" ref="F107:G108" si="40">F108</f>
        <v>0</v>
      </c>
      <c r="G107" s="18">
        <f t="shared" si="40"/>
        <v>0</v>
      </c>
    </row>
    <row r="108" spans="1:7" ht="15" hidden="1" customHeight="1" x14ac:dyDescent="0.25">
      <c r="A108" s="15" t="s">
        <v>36</v>
      </c>
      <c r="B108" s="136" t="s">
        <v>673</v>
      </c>
      <c r="C108" s="15" t="s">
        <v>678</v>
      </c>
      <c r="D108" s="15" t="s">
        <v>37</v>
      </c>
      <c r="E108" s="18">
        <f>E109</f>
        <v>0</v>
      </c>
      <c r="F108" s="18">
        <f t="shared" si="40"/>
        <v>0</v>
      </c>
      <c r="G108" s="18">
        <f t="shared" si="40"/>
        <v>0</v>
      </c>
    </row>
    <row r="109" spans="1:7" ht="15" hidden="1" customHeight="1" x14ac:dyDescent="0.25">
      <c r="A109" s="15" t="s">
        <v>38</v>
      </c>
      <c r="B109" s="136" t="s">
        <v>673</v>
      </c>
      <c r="C109" s="15" t="s">
        <v>678</v>
      </c>
      <c r="D109" s="15" t="s">
        <v>39</v>
      </c>
      <c r="E109" s="18"/>
      <c r="F109" s="18"/>
      <c r="G109" s="18"/>
    </row>
    <row r="110" spans="1:7" ht="15" customHeight="1" x14ac:dyDescent="0.25">
      <c r="A110" s="106" t="s">
        <v>917</v>
      </c>
      <c r="B110" s="136" t="s">
        <v>673</v>
      </c>
      <c r="C110" s="3" t="s">
        <v>925</v>
      </c>
      <c r="D110" s="141"/>
      <c r="E110" s="142">
        <f>E111</f>
        <v>21092</v>
      </c>
      <c r="F110" s="18"/>
      <c r="G110" s="18"/>
    </row>
    <row r="111" spans="1:7" ht="15" customHeight="1" x14ac:dyDescent="0.25">
      <c r="A111" s="106" t="s">
        <v>24</v>
      </c>
      <c r="B111" s="136" t="s">
        <v>673</v>
      </c>
      <c r="C111" s="3" t="s">
        <v>925</v>
      </c>
      <c r="D111" s="141">
        <v>100</v>
      </c>
      <c r="E111" s="142">
        <f>E112</f>
        <v>21092</v>
      </c>
      <c r="F111" s="18"/>
      <c r="G111" s="18"/>
    </row>
    <row r="112" spans="1:7" ht="15" customHeight="1" x14ac:dyDescent="0.25">
      <c r="A112" s="106" t="s">
        <v>56</v>
      </c>
      <c r="B112" s="136" t="s">
        <v>673</v>
      </c>
      <c r="C112" s="3" t="s">
        <v>925</v>
      </c>
      <c r="D112" s="141">
        <v>120</v>
      </c>
      <c r="E112" s="142">
        <v>21092</v>
      </c>
      <c r="F112" s="18"/>
      <c r="G112" s="18"/>
    </row>
    <row r="113" spans="1:7" ht="15" hidden="1" customHeight="1" x14ac:dyDescent="0.25">
      <c r="A113" s="15" t="s">
        <v>81</v>
      </c>
      <c r="B113" s="136" t="s">
        <v>673</v>
      </c>
      <c r="C113" s="15" t="s">
        <v>679</v>
      </c>
      <c r="D113" s="15"/>
      <c r="E113" s="18">
        <f>E114</f>
        <v>0</v>
      </c>
      <c r="F113" s="18">
        <f t="shared" ref="F113:G114" si="41">F114</f>
        <v>0</v>
      </c>
      <c r="G113" s="18">
        <f t="shared" si="41"/>
        <v>0</v>
      </c>
    </row>
    <row r="114" spans="1:7" ht="15" hidden="1" customHeight="1" x14ac:dyDescent="0.25">
      <c r="A114" s="15" t="s">
        <v>36</v>
      </c>
      <c r="B114" s="136" t="s">
        <v>673</v>
      </c>
      <c r="C114" s="15" t="s">
        <v>679</v>
      </c>
      <c r="D114" s="15" t="s">
        <v>37</v>
      </c>
      <c r="E114" s="18">
        <f>E115</f>
        <v>0</v>
      </c>
      <c r="F114" s="18">
        <f t="shared" si="41"/>
        <v>0</v>
      </c>
      <c r="G114" s="18">
        <f t="shared" si="41"/>
        <v>0</v>
      </c>
    </row>
    <row r="115" spans="1:7" ht="15" hidden="1" customHeight="1" x14ac:dyDescent="0.25">
      <c r="A115" s="15" t="s">
        <v>79</v>
      </c>
      <c r="B115" s="136" t="s">
        <v>673</v>
      </c>
      <c r="C115" s="15" t="s">
        <v>679</v>
      </c>
      <c r="D115" s="15" t="s">
        <v>80</v>
      </c>
      <c r="E115" s="18">
        <v>0</v>
      </c>
      <c r="F115" s="18"/>
      <c r="G115" s="18"/>
    </row>
    <row r="116" spans="1:7" ht="74.25" hidden="1" customHeight="1" x14ac:dyDescent="0.25">
      <c r="A116" s="15" t="s">
        <v>860</v>
      </c>
      <c r="B116" s="136" t="s">
        <v>673</v>
      </c>
      <c r="C116" s="15" t="s">
        <v>862</v>
      </c>
      <c r="D116" s="15"/>
      <c r="E116" s="18">
        <f>E117</f>
        <v>0</v>
      </c>
      <c r="F116" s="18"/>
      <c r="G116" s="18"/>
    </row>
    <row r="117" spans="1:7" ht="38.25" hidden="1" customHeight="1" x14ac:dyDescent="0.25">
      <c r="A117" s="15" t="s">
        <v>31</v>
      </c>
      <c r="B117" s="136" t="s">
        <v>673</v>
      </c>
      <c r="C117" s="15" t="s">
        <v>862</v>
      </c>
      <c r="D117" s="131">
        <v>200</v>
      </c>
      <c r="E117" s="18">
        <f>E118</f>
        <v>0</v>
      </c>
      <c r="F117" s="18"/>
      <c r="G117" s="18"/>
    </row>
    <row r="118" spans="1:7" ht="39" hidden="1" customHeight="1" x14ac:dyDescent="0.25">
      <c r="A118" s="15" t="s">
        <v>33</v>
      </c>
      <c r="B118" s="136" t="s">
        <v>673</v>
      </c>
      <c r="C118" s="15" t="s">
        <v>862</v>
      </c>
      <c r="D118" s="131">
        <v>240</v>
      </c>
      <c r="E118" s="18"/>
      <c r="F118" s="18"/>
      <c r="G118" s="18"/>
    </row>
    <row r="119" spans="1:7" x14ac:dyDescent="0.25">
      <c r="A119" s="15" t="s">
        <v>601</v>
      </c>
      <c r="B119" s="136" t="s">
        <v>680</v>
      </c>
      <c r="C119" s="15"/>
      <c r="D119" s="15"/>
      <c r="E119" s="18">
        <f>E120</f>
        <v>0</v>
      </c>
      <c r="F119" s="18">
        <f t="shared" ref="F119:G122" si="42">F120</f>
        <v>22042</v>
      </c>
      <c r="G119" s="18">
        <f t="shared" si="42"/>
        <v>22890</v>
      </c>
    </row>
    <row r="120" spans="1:7" x14ac:dyDescent="0.25">
      <c r="A120" s="15" t="s">
        <v>602</v>
      </c>
      <c r="B120" s="136" t="s">
        <v>681</v>
      </c>
      <c r="C120" s="15"/>
      <c r="D120" s="15"/>
      <c r="E120" s="18">
        <f>E121</f>
        <v>0</v>
      </c>
      <c r="F120" s="18">
        <f t="shared" si="42"/>
        <v>22042</v>
      </c>
      <c r="G120" s="18">
        <f t="shared" si="42"/>
        <v>22890</v>
      </c>
    </row>
    <row r="121" spans="1:7" ht="25.5" x14ac:dyDescent="0.25">
      <c r="A121" s="15" t="s">
        <v>99</v>
      </c>
      <c r="B121" s="136" t="s">
        <v>681</v>
      </c>
      <c r="C121" s="15" t="s">
        <v>682</v>
      </c>
      <c r="D121" s="15"/>
      <c r="E121" s="18">
        <f>E122</f>
        <v>0</v>
      </c>
      <c r="F121" s="18">
        <f t="shared" si="42"/>
        <v>22042</v>
      </c>
      <c r="G121" s="18">
        <f t="shared" si="42"/>
        <v>22890</v>
      </c>
    </row>
    <row r="122" spans="1:7" x14ac:dyDescent="0.25">
      <c r="A122" s="15" t="s">
        <v>83</v>
      </c>
      <c r="B122" s="136" t="s">
        <v>681</v>
      </c>
      <c r="C122" s="15" t="s">
        <v>682</v>
      </c>
      <c r="D122" s="15" t="s">
        <v>84</v>
      </c>
      <c r="E122" s="18">
        <f>E123</f>
        <v>0</v>
      </c>
      <c r="F122" s="18">
        <f t="shared" si="42"/>
        <v>22042</v>
      </c>
      <c r="G122" s="18">
        <f t="shared" si="42"/>
        <v>22890</v>
      </c>
    </row>
    <row r="123" spans="1:7" ht="14.25" customHeight="1" x14ac:dyDescent="0.25">
      <c r="A123" s="15" t="s">
        <v>95</v>
      </c>
      <c r="B123" s="136" t="s">
        <v>681</v>
      </c>
      <c r="C123" s="15" t="s">
        <v>682</v>
      </c>
      <c r="D123" s="15" t="s">
        <v>96</v>
      </c>
      <c r="E123" s="18"/>
      <c r="F123" s="18">
        <v>22042</v>
      </c>
      <c r="G123" s="18">
        <v>22890</v>
      </c>
    </row>
    <row r="124" spans="1:7" ht="25.5" hidden="1" x14ac:dyDescent="0.25">
      <c r="A124" s="15" t="s">
        <v>683</v>
      </c>
      <c r="B124" s="136" t="s">
        <v>684</v>
      </c>
      <c r="C124" s="15"/>
      <c r="D124" s="15"/>
      <c r="E124" s="18">
        <f>E125+E134+E140</f>
        <v>0</v>
      </c>
      <c r="F124" s="18">
        <f t="shared" ref="F124:G124" si="43">F125</f>
        <v>0</v>
      </c>
      <c r="G124" s="18">
        <f t="shared" si="43"/>
        <v>0</v>
      </c>
    </row>
    <row r="125" spans="1:7" ht="25.5" hidden="1" x14ac:dyDescent="0.25">
      <c r="A125" s="15" t="s">
        <v>605</v>
      </c>
      <c r="B125" s="136" t="s">
        <v>685</v>
      </c>
      <c r="C125" s="15"/>
      <c r="D125" s="15"/>
      <c r="E125" s="18">
        <f>E126+E131</f>
        <v>0</v>
      </c>
      <c r="F125" s="18">
        <f t="shared" ref="F125:G125" si="44">F126+F131</f>
        <v>0</v>
      </c>
      <c r="G125" s="18">
        <f t="shared" si="44"/>
        <v>0</v>
      </c>
    </row>
    <row r="126" spans="1:7" hidden="1" x14ac:dyDescent="0.25">
      <c r="A126" s="15" t="s">
        <v>100</v>
      </c>
      <c r="B126" s="136" t="s">
        <v>685</v>
      </c>
      <c r="C126" s="136" t="s">
        <v>686</v>
      </c>
      <c r="D126" s="136"/>
      <c r="E126" s="18">
        <f>E127+E129</f>
        <v>0</v>
      </c>
      <c r="F126" s="18">
        <f t="shared" ref="F126:G126" si="45">F127+F129</f>
        <v>0</v>
      </c>
      <c r="G126" s="18">
        <f t="shared" si="45"/>
        <v>0</v>
      </c>
    </row>
    <row r="127" spans="1:7" ht="38.25" hidden="1" x14ac:dyDescent="0.25">
      <c r="A127" s="15" t="s">
        <v>24</v>
      </c>
      <c r="B127" s="136" t="s">
        <v>685</v>
      </c>
      <c r="C127" s="136" t="s">
        <v>686</v>
      </c>
      <c r="D127" s="136" t="s">
        <v>25</v>
      </c>
      <c r="E127" s="18">
        <f>E128</f>
        <v>0</v>
      </c>
      <c r="F127" s="18">
        <f t="shared" ref="F127:G127" si="46">F128</f>
        <v>0</v>
      </c>
      <c r="G127" s="18">
        <f t="shared" si="46"/>
        <v>0</v>
      </c>
    </row>
    <row r="128" spans="1:7" hidden="1" x14ac:dyDescent="0.25">
      <c r="A128" s="15" t="s">
        <v>56</v>
      </c>
      <c r="B128" s="136" t="s">
        <v>685</v>
      </c>
      <c r="C128" s="136" t="s">
        <v>686</v>
      </c>
      <c r="D128" s="136" t="s">
        <v>57</v>
      </c>
      <c r="E128" s="18"/>
      <c r="F128" s="18"/>
      <c r="G128" s="18"/>
    </row>
    <row r="129" spans="1:7" ht="25.5" hidden="1" x14ac:dyDescent="0.25">
      <c r="A129" s="15" t="s">
        <v>31</v>
      </c>
      <c r="B129" s="136" t="s">
        <v>685</v>
      </c>
      <c r="C129" s="136" t="s">
        <v>686</v>
      </c>
      <c r="D129" s="136" t="s">
        <v>32</v>
      </c>
      <c r="E129" s="18">
        <f>E130</f>
        <v>0</v>
      </c>
      <c r="F129" s="18">
        <f t="shared" ref="F129:G129" si="47">F130</f>
        <v>0</v>
      </c>
      <c r="G129" s="18">
        <f t="shared" si="47"/>
        <v>0</v>
      </c>
    </row>
    <row r="130" spans="1:7" ht="25.5" hidden="1" x14ac:dyDescent="0.25">
      <c r="A130" s="15" t="s">
        <v>33</v>
      </c>
      <c r="B130" s="136" t="s">
        <v>685</v>
      </c>
      <c r="C130" s="136" t="s">
        <v>686</v>
      </c>
      <c r="D130" s="136" t="s">
        <v>34</v>
      </c>
      <c r="E130" s="18"/>
      <c r="F130" s="18"/>
      <c r="G130" s="18"/>
    </row>
    <row r="131" spans="1:7" hidden="1" x14ac:dyDescent="0.25">
      <c r="A131" s="15" t="s">
        <v>35</v>
      </c>
      <c r="B131" s="136" t="s">
        <v>685</v>
      </c>
      <c r="C131" s="136" t="s">
        <v>664</v>
      </c>
      <c r="D131" s="136"/>
      <c r="E131" s="18">
        <f>E132</f>
        <v>0</v>
      </c>
      <c r="F131" s="18">
        <f t="shared" ref="F131:G132" si="48">F132</f>
        <v>0</v>
      </c>
      <c r="G131" s="18">
        <f t="shared" si="48"/>
        <v>0</v>
      </c>
    </row>
    <row r="132" spans="1:7" hidden="1" x14ac:dyDescent="0.25">
      <c r="A132" s="15" t="s">
        <v>36</v>
      </c>
      <c r="B132" s="136" t="s">
        <v>685</v>
      </c>
      <c r="C132" s="136" t="s">
        <v>664</v>
      </c>
      <c r="D132" s="136" t="s">
        <v>37</v>
      </c>
      <c r="E132" s="18">
        <f>E133</f>
        <v>0</v>
      </c>
      <c r="F132" s="18">
        <f t="shared" si="48"/>
        <v>0</v>
      </c>
      <c r="G132" s="18">
        <f t="shared" si="48"/>
        <v>0</v>
      </c>
    </row>
    <row r="133" spans="1:7" hidden="1" x14ac:dyDescent="0.25">
      <c r="A133" s="15" t="s">
        <v>38</v>
      </c>
      <c r="B133" s="136" t="s">
        <v>685</v>
      </c>
      <c r="C133" s="136" t="s">
        <v>664</v>
      </c>
      <c r="D133" s="136" t="s">
        <v>39</v>
      </c>
      <c r="E133" s="18"/>
      <c r="F133" s="18"/>
      <c r="G133" s="18"/>
    </row>
    <row r="134" spans="1:7" hidden="1" x14ac:dyDescent="0.25">
      <c r="A134" s="15" t="s">
        <v>852</v>
      </c>
      <c r="B134" s="136" t="s">
        <v>853</v>
      </c>
      <c r="C134" s="136"/>
      <c r="D134" s="136"/>
      <c r="E134" s="18">
        <f>E135</f>
        <v>0</v>
      </c>
      <c r="F134" s="18"/>
      <c r="G134" s="18"/>
    </row>
    <row r="135" spans="1:7" hidden="1" x14ac:dyDescent="0.25">
      <c r="A135" s="15" t="s">
        <v>78</v>
      </c>
      <c r="B135" s="136" t="s">
        <v>853</v>
      </c>
      <c r="C135" s="136" t="s">
        <v>672</v>
      </c>
      <c r="D135" s="136"/>
      <c r="E135" s="18">
        <f>E138+E136</f>
        <v>0</v>
      </c>
      <c r="F135" s="18"/>
      <c r="G135" s="18"/>
    </row>
    <row r="136" spans="1:7" ht="25.5" hidden="1" x14ac:dyDescent="0.25">
      <c r="A136" s="15" t="s">
        <v>31</v>
      </c>
      <c r="B136" s="136" t="s">
        <v>853</v>
      </c>
      <c r="C136" s="136" t="s">
        <v>672</v>
      </c>
      <c r="D136" s="136">
        <v>200</v>
      </c>
      <c r="E136" s="18">
        <f>E137</f>
        <v>0</v>
      </c>
      <c r="F136" s="18"/>
      <c r="G136" s="18"/>
    </row>
    <row r="137" spans="1:7" ht="25.5" hidden="1" x14ac:dyDescent="0.25">
      <c r="A137" s="15" t="s">
        <v>33</v>
      </c>
      <c r="B137" s="136" t="s">
        <v>853</v>
      </c>
      <c r="C137" s="136" t="s">
        <v>672</v>
      </c>
      <c r="D137" s="136">
        <v>240</v>
      </c>
      <c r="E137" s="18"/>
      <c r="F137" s="18"/>
      <c r="G137" s="18"/>
    </row>
    <row r="138" spans="1:7" ht="28.5" hidden="1" customHeight="1" x14ac:dyDescent="0.25">
      <c r="A138" s="15" t="s">
        <v>83</v>
      </c>
      <c r="B138" s="136" t="s">
        <v>853</v>
      </c>
      <c r="C138" s="136" t="s">
        <v>672</v>
      </c>
      <c r="D138" s="136" t="s">
        <v>84</v>
      </c>
      <c r="E138" s="18">
        <f>E139</f>
        <v>0</v>
      </c>
      <c r="F138" s="18"/>
      <c r="G138" s="18"/>
    </row>
    <row r="139" spans="1:7" hidden="1" x14ac:dyDescent="0.25">
      <c r="A139" s="15" t="s">
        <v>110</v>
      </c>
      <c r="B139" s="136" t="s">
        <v>853</v>
      </c>
      <c r="C139" s="136" t="s">
        <v>672</v>
      </c>
      <c r="D139" s="136" t="s">
        <v>111</v>
      </c>
      <c r="E139" s="18"/>
      <c r="F139" s="18"/>
      <c r="G139" s="18"/>
    </row>
    <row r="140" spans="1:7" ht="25.5" hidden="1" x14ac:dyDescent="0.25">
      <c r="A140" s="15" t="s">
        <v>607</v>
      </c>
      <c r="B140" s="136" t="s">
        <v>687</v>
      </c>
      <c r="C140" s="136"/>
      <c r="D140" s="136"/>
      <c r="E140" s="18">
        <f>E141+E144</f>
        <v>0</v>
      </c>
      <c r="F140" s="18">
        <f t="shared" ref="F140:G140" si="49">F141+F144</f>
        <v>0</v>
      </c>
      <c r="G140" s="18">
        <f t="shared" si="49"/>
        <v>0</v>
      </c>
    </row>
    <row r="141" spans="1:7" ht="25.5" hidden="1" x14ac:dyDescent="0.25">
      <c r="A141" s="15" t="s">
        <v>101</v>
      </c>
      <c r="B141" s="136" t="s">
        <v>687</v>
      </c>
      <c r="C141" s="136" t="s">
        <v>688</v>
      </c>
      <c r="D141" s="136"/>
      <c r="E141" s="18">
        <f>E142</f>
        <v>0</v>
      </c>
      <c r="F141" s="18">
        <f t="shared" ref="F141:G141" si="50">F142</f>
        <v>0</v>
      </c>
      <c r="G141" s="18">
        <f t="shared" si="50"/>
        <v>0</v>
      </c>
    </row>
    <row r="142" spans="1:7" ht="25.5" hidden="1" x14ac:dyDescent="0.25">
      <c r="A142" s="15" t="s">
        <v>31</v>
      </c>
      <c r="B142" s="136" t="s">
        <v>687</v>
      </c>
      <c r="C142" s="136" t="s">
        <v>688</v>
      </c>
      <c r="D142" s="136" t="s">
        <v>32</v>
      </c>
      <c r="E142" s="18">
        <f>E143</f>
        <v>0</v>
      </c>
      <c r="F142" s="18">
        <f t="shared" ref="F142:G142" si="51">F143</f>
        <v>0</v>
      </c>
      <c r="G142" s="18">
        <f t="shared" si="51"/>
        <v>0</v>
      </c>
    </row>
    <row r="143" spans="1:7" ht="25.5" hidden="1" x14ac:dyDescent="0.25">
      <c r="A143" s="15" t="s">
        <v>33</v>
      </c>
      <c r="B143" s="136" t="s">
        <v>687</v>
      </c>
      <c r="C143" s="136" t="s">
        <v>688</v>
      </c>
      <c r="D143" s="136" t="s">
        <v>34</v>
      </c>
      <c r="E143" s="18"/>
      <c r="F143" s="18"/>
      <c r="G143" s="18"/>
    </row>
    <row r="144" spans="1:7" ht="38.25" hidden="1" x14ac:dyDescent="0.25">
      <c r="A144" s="15" t="s">
        <v>102</v>
      </c>
      <c r="B144" s="136" t="s">
        <v>687</v>
      </c>
      <c r="C144" s="136" t="s">
        <v>689</v>
      </c>
      <c r="D144" s="136"/>
      <c r="E144" s="18">
        <f>E145</f>
        <v>0</v>
      </c>
      <c r="F144" s="18">
        <f t="shared" ref="F144:G145" si="52">F145</f>
        <v>0</v>
      </c>
      <c r="G144" s="18">
        <f t="shared" si="52"/>
        <v>0</v>
      </c>
    </row>
    <row r="145" spans="1:7" ht="25.5" hidden="1" x14ac:dyDescent="0.25">
      <c r="A145" s="15" t="s">
        <v>31</v>
      </c>
      <c r="B145" s="136" t="s">
        <v>687</v>
      </c>
      <c r="C145" s="136" t="s">
        <v>689</v>
      </c>
      <c r="D145" s="136" t="s">
        <v>32</v>
      </c>
      <c r="E145" s="18">
        <f>E146</f>
        <v>0</v>
      </c>
      <c r="F145" s="18">
        <f t="shared" si="52"/>
        <v>0</v>
      </c>
      <c r="G145" s="18">
        <f t="shared" si="52"/>
        <v>0</v>
      </c>
    </row>
    <row r="146" spans="1:7" ht="25.5" hidden="1" x14ac:dyDescent="0.25">
      <c r="A146" s="15" t="s">
        <v>33</v>
      </c>
      <c r="B146" s="136" t="s">
        <v>687</v>
      </c>
      <c r="C146" s="136" t="s">
        <v>689</v>
      </c>
      <c r="D146" s="136" t="s">
        <v>34</v>
      </c>
      <c r="E146" s="18"/>
      <c r="F146" s="18"/>
      <c r="G146" s="18"/>
    </row>
    <row r="147" spans="1:7" x14ac:dyDescent="0.25">
      <c r="A147" s="15" t="s">
        <v>173</v>
      </c>
      <c r="B147" s="136" t="s">
        <v>174</v>
      </c>
      <c r="C147" s="136"/>
      <c r="D147" s="136"/>
      <c r="E147" s="18">
        <f>E148+E152+E156+E163</f>
        <v>0</v>
      </c>
      <c r="F147" s="18">
        <f t="shared" ref="F147:G147" si="53">F148+F152+F156+F163</f>
        <v>-227400.04</v>
      </c>
      <c r="G147" s="18">
        <f t="shared" si="53"/>
        <v>-227400.04</v>
      </c>
    </row>
    <row r="148" spans="1:7" x14ac:dyDescent="0.25">
      <c r="A148" s="15" t="s">
        <v>610</v>
      </c>
      <c r="B148" s="136" t="s">
        <v>690</v>
      </c>
      <c r="C148" s="136"/>
      <c r="D148" s="136"/>
      <c r="E148" s="18">
        <f>E149</f>
        <v>0</v>
      </c>
      <c r="F148" s="18">
        <f t="shared" ref="F148:G150" si="54">F149</f>
        <v>-10474.040000000001</v>
      </c>
      <c r="G148" s="18">
        <f t="shared" si="54"/>
        <v>-10474.040000000001</v>
      </c>
    </row>
    <row r="149" spans="1:7" ht="89.25" x14ac:dyDescent="0.25">
      <c r="A149" s="15" t="s">
        <v>103</v>
      </c>
      <c r="B149" s="136" t="s">
        <v>690</v>
      </c>
      <c r="C149" s="136" t="s">
        <v>691</v>
      </c>
      <c r="D149" s="136"/>
      <c r="E149" s="18">
        <f>E150</f>
        <v>0</v>
      </c>
      <c r="F149" s="18">
        <f t="shared" si="54"/>
        <v>-10474.040000000001</v>
      </c>
      <c r="G149" s="18">
        <f t="shared" si="54"/>
        <v>-10474.040000000001</v>
      </c>
    </row>
    <row r="150" spans="1:7" ht="25.5" x14ac:dyDescent="0.25">
      <c r="A150" s="15" t="s">
        <v>31</v>
      </c>
      <c r="B150" s="136" t="s">
        <v>690</v>
      </c>
      <c r="C150" s="136" t="s">
        <v>691</v>
      </c>
      <c r="D150" s="136" t="s">
        <v>32</v>
      </c>
      <c r="E150" s="18">
        <f>E151</f>
        <v>0</v>
      </c>
      <c r="F150" s="18">
        <f t="shared" si="54"/>
        <v>-10474.040000000001</v>
      </c>
      <c r="G150" s="18">
        <f t="shared" si="54"/>
        <v>-10474.040000000001</v>
      </c>
    </row>
    <row r="151" spans="1:7" ht="25.5" x14ac:dyDescent="0.25">
      <c r="A151" s="15" t="s">
        <v>33</v>
      </c>
      <c r="B151" s="136" t="s">
        <v>690</v>
      </c>
      <c r="C151" s="136" t="s">
        <v>691</v>
      </c>
      <c r="D151" s="136" t="s">
        <v>34</v>
      </c>
      <c r="E151" s="18"/>
      <c r="F151" s="18">
        <v>-10474.040000000001</v>
      </c>
      <c r="G151" s="18">
        <v>-10474.040000000001</v>
      </c>
    </row>
    <row r="152" spans="1:7" hidden="1" x14ac:dyDescent="0.25">
      <c r="A152" s="15" t="s">
        <v>612</v>
      </c>
      <c r="B152" s="136" t="s">
        <v>692</v>
      </c>
      <c r="C152" s="136"/>
      <c r="D152" s="136"/>
      <c r="E152" s="18">
        <f>E153</f>
        <v>0</v>
      </c>
      <c r="F152" s="18">
        <f t="shared" ref="F152:G154" si="55">F153</f>
        <v>0</v>
      </c>
      <c r="G152" s="18">
        <f t="shared" si="55"/>
        <v>0</v>
      </c>
    </row>
    <row r="153" spans="1:7" ht="51" hidden="1" x14ac:dyDescent="0.25">
      <c r="A153" s="15" t="s">
        <v>104</v>
      </c>
      <c r="B153" s="136" t="s">
        <v>692</v>
      </c>
      <c r="C153" s="136" t="s">
        <v>693</v>
      </c>
      <c r="D153" s="136"/>
      <c r="E153" s="18">
        <f>E154</f>
        <v>0</v>
      </c>
      <c r="F153" s="18">
        <f t="shared" si="55"/>
        <v>0</v>
      </c>
      <c r="G153" s="18">
        <f t="shared" si="55"/>
        <v>0</v>
      </c>
    </row>
    <row r="154" spans="1:7" hidden="1" x14ac:dyDescent="0.25">
      <c r="A154" s="15" t="s">
        <v>36</v>
      </c>
      <c r="B154" s="136" t="s">
        <v>692</v>
      </c>
      <c r="C154" s="136" t="s">
        <v>693</v>
      </c>
      <c r="D154" s="136" t="s">
        <v>37</v>
      </c>
      <c r="E154" s="18">
        <f>E155</f>
        <v>0</v>
      </c>
      <c r="F154" s="18">
        <f t="shared" si="55"/>
        <v>0</v>
      </c>
      <c r="G154" s="18">
        <f t="shared" si="55"/>
        <v>0</v>
      </c>
    </row>
    <row r="155" spans="1:7" ht="38.25" hidden="1" x14ac:dyDescent="0.25">
      <c r="A155" s="15" t="s">
        <v>105</v>
      </c>
      <c r="B155" s="136" t="s">
        <v>692</v>
      </c>
      <c r="C155" s="136" t="s">
        <v>693</v>
      </c>
      <c r="D155" s="136" t="s">
        <v>106</v>
      </c>
      <c r="E155" s="18"/>
      <c r="F155" s="18"/>
      <c r="G155" s="18"/>
    </row>
    <row r="156" spans="1:7" hidden="1" x14ac:dyDescent="0.25">
      <c r="A156" s="15" t="s">
        <v>107</v>
      </c>
      <c r="B156" s="136" t="s">
        <v>175</v>
      </c>
      <c r="C156" s="136"/>
      <c r="D156" s="136"/>
      <c r="E156" s="18">
        <f>E157+E160</f>
        <v>0</v>
      </c>
      <c r="F156" s="18">
        <f t="shared" ref="F156:G156" si="56">F157+F160</f>
        <v>0</v>
      </c>
      <c r="G156" s="18">
        <f t="shared" si="56"/>
        <v>0</v>
      </c>
    </row>
    <row r="157" spans="1:7" ht="25.5" hidden="1" x14ac:dyDescent="0.25">
      <c r="A157" s="15" t="s">
        <v>108</v>
      </c>
      <c r="B157" s="136" t="s">
        <v>175</v>
      </c>
      <c r="C157" s="136" t="s">
        <v>176</v>
      </c>
      <c r="D157" s="136"/>
      <c r="E157" s="18">
        <f>E158</f>
        <v>0</v>
      </c>
      <c r="F157" s="18">
        <f t="shared" ref="F157:G157" si="57">F158</f>
        <v>0</v>
      </c>
      <c r="G157" s="18">
        <f t="shared" si="57"/>
        <v>0</v>
      </c>
    </row>
    <row r="158" spans="1:7" ht="25.5" hidden="1" x14ac:dyDescent="0.25">
      <c r="A158" s="15" t="s">
        <v>31</v>
      </c>
      <c r="B158" s="136" t="s">
        <v>175</v>
      </c>
      <c r="C158" s="136" t="s">
        <v>176</v>
      </c>
      <c r="D158" s="136" t="s">
        <v>32</v>
      </c>
      <c r="E158" s="18">
        <f>E159</f>
        <v>0</v>
      </c>
      <c r="F158" s="18">
        <f t="shared" ref="F158:G158" si="58">F159</f>
        <v>0</v>
      </c>
      <c r="G158" s="18">
        <f t="shared" si="58"/>
        <v>0</v>
      </c>
    </row>
    <row r="159" spans="1:7" ht="25.5" hidden="1" x14ac:dyDescent="0.25">
      <c r="A159" s="15" t="s">
        <v>33</v>
      </c>
      <c r="B159" s="136" t="s">
        <v>175</v>
      </c>
      <c r="C159" s="136" t="s">
        <v>176</v>
      </c>
      <c r="D159" s="136" t="s">
        <v>34</v>
      </c>
      <c r="E159" s="18"/>
      <c r="F159" s="18"/>
      <c r="G159" s="18"/>
    </row>
    <row r="160" spans="1:7" ht="127.5" hidden="1" x14ac:dyDescent="0.25">
      <c r="A160" s="15" t="s">
        <v>109</v>
      </c>
      <c r="B160" s="136" t="s">
        <v>175</v>
      </c>
      <c r="C160" s="136" t="s">
        <v>177</v>
      </c>
      <c r="D160" s="136"/>
      <c r="E160" s="18">
        <f>E161</f>
        <v>0</v>
      </c>
      <c r="F160" s="18">
        <f t="shared" ref="F160:G161" si="59">F161</f>
        <v>0</v>
      </c>
      <c r="G160" s="18">
        <f t="shared" si="59"/>
        <v>0</v>
      </c>
    </row>
    <row r="161" spans="1:7" hidden="1" x14ac:dyDescent="0.25">
      <c r="A161" s="15" t="s">
        <v>83</v>
      </c>
      <c r="B161" s="136" t="s">
        <v>175</v>
      </c>
      <c r="C161" s="136" t="s">
        <v>177</v>
      </c>
      <c r="D161" s="136" t="s">
        <v>84</v>
      </c>
      <c r="E161" s="18">
        <f>E162</f>
        <v>0</v>
      </c>
      <c r="F161" s="18">
        <f t="shared" si="59"/>
        <v>0</v>
      </c>
      <c r="G161" s="18">
        <f t="shared" si="59"/>
        <v>0</v>
      </c>
    </row>
    <row r="162" spans="1:7" hidden="1" x14ac:dyDescent="0.25">
      <c r="A162" s="15" t="s">
        <v>110</v>
      </c>
      <c r="B162" s="136" t="s">
        <v>175</v>
      </c>
      <c r="C162" s="136" t="s">
        <v>177</v>
      </c>
      <c r="D162" s="136" t="s">
        <v>111</v>
      </c>
      <c r="E162" s="18"/>
      <c r="F162" s="18"/>
      <c r="G162" s="18"/>
    </row>
    <row r="163" spans="1:7" x14ac:dyDescent="0.25">
      <c r="A163" s="15" t="s">
        <v>575</v>
      </c>
      <c r="B163" s="136" t="s">
        <v>694</v>
      </c>
      <c r="C163" s="136"/>
      <c r="D163" s="136"/>
      <c r="E163" s="18">
        <f>E164+E169+E172+E175+E178+E181</f>
        <v>0</v>
      </c>
      <c r="F163" s="18">
        <f t="shared" ref="F163:G163" si="60">F164+F169+F172+F175+F178</f>
        <v>-216926</v>
      </c>
      <c r="G163" s="18">
        <f t="shared" si="60"/>
        <v>-216926</v>
      </c>
    </row>
    <row r="164" spans="1:7" ht="38.25" x14ac:dyDescent="0.25">
      <c r="A164" s="15" t="s">
        <v>112</v>
      </c>
      <c r="B164" s="136" t="s">
        <v>694</v>
      </c>
      <c r="C164" s="136" t="s">
        <v>695</v>
      </c>
      <c r="D164" s="136"/>
      <c r="E164" s="18">
        <f>E165+E167</f>
        <v>0</v>
      </c>
      <c r="F164" s="18">
        <f t="shared" ref="F164:G164" si="61">F165+F167</f>
        <v>-216926</v>
      </c>
      <c r="G164" s="18">
        <f t="shared" si="61"/>
        <v>-216926</v>
      </c>
    </row>
    <row r="165" spans="1:7" ht="38.25" x14ac:dyDescent="0.25">
      <c r="A165" s="15" t="s">
        <v>24</v>
      </c>
      <c r="B165" s="136" t="s">
        <v>694</v>
      </c>
      <c r="C165" s="136" t="s">
        <v>695</v>
      </c>
      <c r="D165" s="136" t="s">
        <v>25</v>
      </c>
      <c r="E165" s="18">
        <f>E166</f>
        <v>0</v>
      </c>
      <c r="F165" s="18">
        <f t="shared" ref="F165:G165" si="62">F166</f>
        <v>-149319</v>
      </c>
      <c r="G165" s="18">
        <f t="shared" si="62"/>
        <v>-149319</v>
      </c>
    </row>
    <row r="166" spans="1:7" x14ac:dyDescent="0.25">
      <c r="A166" s="15" t="s">
        <v>26</v>
      </c>
      <c r="B166" s="136" t="s">
        <v>694</v>
      </c>
      <c r="C166" s="136" t="s">
        <v>695</v>
      </c>
      <c r="D166" s="136" t="s">
        <v>27</v>
      </c>
      <c r="E166" s="18"/>
      <c r="F166" s="18">
        <v>-149319</v>
      </c>
      <c r="G166" s="18">
        <v>-149319</v>
      </c>
    </row>
    <row r="167" spans="1:7" ht="25.5" x14ac:dyDescent="0.25">
      <c r="A167" s="15" t="s">
        <v>31</v>
      </c>
      <c r="B167" s="136" t="s">
        <v>694</v>
      </c>
      <c r="C167" s="136" t="s">
        <v>695</v>
      </c>
      <c r="D167" s="136" t="s">
        <v>32</v>
      </c>
      <c r="E167" s="18">
        <f>E168</f>
        <v>0</v>
      </c>
      <c r="F167" s="18">
        <f t="shared" ref="F167:G167" si="63">F168</f>
        <v>-67607</v>
      </c>
      <c r="G167" s="18">
        <f t="shared" si="63"/>
        <v>-67607</v>
      </c>
    </row>
    <row r="168" spans="1:7" ht="25.5" x14ac:dyDescent="0.25">
      <c r="A168" s="15" t="s">
        <v>33</v>
      </c>
      <c r="B168" s="136" t="s">
        <v>694</v>
      </c>
      <c r="C168" s="136" t="s">
        <v>695</v>
      </c>
      <c r="D168" s="136" t="s">
        <v>34</v>
      </c>
      <c r="E168" s="18"/>
      <c r="F168" s="18">
        <v>-67607</v>
      </c>
      <c r="G168" s="18">
        <v>-67607</v>
      </c>
    </row>
    <row r="169" spans="1:7" hidden="1" x14ac:dyDescent="0.25">
      <c r="A169" s="15" t="s">
        <v>73</v>
      </c>
      <c r="B169" s="136" t="s">
        <v>694</v>
      </c>
      <c r="C169" s="136" t="s">
        <v>696</v>
      </c>
      <c r="D169" s="136"/>
      <c r="E169" s="18">
        <f>E170</f>
        <v>0</v>
      </c>
      <c r="F169" s="18">
        <f t="shared" ref="F169:G170" si="64">F170</f>
        <v>0</v>
      </c>
      <c r="G169" s="18">
        <f t="shared" si="64"/>
        <v>0</v>
      </c>
    </row>
    <row r="170" spans="1:7" ht="25.5" hidden="1" x14ac:dyDescent="0.25">
      <c r="A170" s="15" t="s">
        <v>31</v>
      </c>
      <c r="B170" s="136" t="s">
        <v>694</v>
      </c>
      <c r="C170" s="136" t="s">
        <v>696</v>
      </c>
      <c r="D170" s="136" t="s">
        <v>32</v>
      </c>
      <c r="E170" s="18">
        <f>E171</f>
        <v>0</v>
      </c>
      <c r="F170" s="18">
        <f t="shared" si="64"/>
        <v>0</v>
      </c>
      <c r="G170" s="18">
        <f t="shared" si="64"/>
        <v>0</v>
      </c>
    </row>
    <row r="171" spans="1:7" ht="25.5" hidden="1" x14ac:dyDescent="0.25">
      <c r="A171" s="15" t="s">
        <v>33</v>
      </c>
      <c r="B171" s="136" t="s">
        <v>694</v>
      </c>
      <c r="C171" s="136" t="s">
        <v>696</v>
      </c>
      <c r="D171" s="136" t="s">
        <v>34</v>
      </c>
      <c r="E171" s="18"/>
      <c r="F171" s="18"/>
      <c r="G171" s="18"/>
    </row>
    <row r="172" spans="1:7" ht="87.75" hidden="1" customHeight="1" x14ac:dyDescent="0.25">
      <c r="A172" s="15" t="s">
        <v>156</v>
      </c>
      <c r="B172" s="136" t="s">
        <v>694</v>
      </c>
      <c r="C172" s="136" t="s">
        <v>697</v>
      </c>
      <c r="D172" s="136"/>
      <c r="E172" s="18">
        <f>E173</f>
        <v>0</v>
      </c>
      <c r="F172" s="18">
        <f t="shared" ref="F172:G173" si="65">F173</f>
        <v>0</v>
      </c>
      <c r="G172" s="18">
        <f t="shared" si="65"/>
        <v>0</v>
      </c>
    </row>
    <row r="173" spans="1:7" hidden="1" x14ac:dyDescent="0.25">
      <c r="A173" s="15" t="s">
        <v>83</v>
      </c>
      <c r="B173" s="136" t="s">
        <v>694</v>
      </c>
      <c r="C173" s="136" t="s">
        <v>697</v>
      </c>
      <c r="D173" s="136" t="s">
        <v>84</v>
      </c>
      <c r="E173" s="18">
        <f>E174</f>
        <v>0</v>
      </c>
      <c r="F173" s="18">
        <f t="shared" si="65"/>
        <v>0</v>
      </c>
      <c r="G173" s="18">
        <f t="shared" si="65"/>
        <v>0</v>
      </c>
    </row>
    <row r="174" spans="1:7" hidden="1" x14ac:dyDescent="0.25">
      <c r="A174" s="15" t="s">
        <v>110</v>
      </c>
      <c r="B174" s="136" t="s">
        <v>694</v>
      </c>
      <c r="C174" s="136" t="s">
        <v>697</v>
      </c>
      <c r="D174" s="136" t="s">
        <v>111</v>
      </c>
      <c r="E174" s="18"/>
      <c r="F174" s="18"/>
      <c r="G174" s="18"/>
    </row>
    <row r="175" spans="1:7" ht="25.5" hidden="1" x14ac:dyDescent="0.25">
      <c r="A175" s="15" t="s">
        <v>72</v>
      </c>
      <c r="B175" s="136" t="s">
        <v>694</v>
      </c>
      <c r="C175" s="136" t="s">
        <v>698</v>
      </c>
      <c r="D175" s="136"/>
      <c r="E175" s="18">
        <f>E176</f>
        <v>0</v>
      </c>
      <c r="F175" s="18">
        <f t="shared" ref="F175:G176" si="66">F176</f>
        <v>0</v>
      </c>
      <c r="G175" s="18">
        <f t="shared" si="66"/>
        <v>0</v>
      </c>
    </row>
    <row r="176" spans="1:7" ht="25.5" hidden="1" x14ac:dyDescent="0.25">
      <c r="A176" s="15" t="s">
        <v>31</v>
      </c>
      <c r="B176" s="136" t="s">
        <v>694</v>
      </c>
      <c r="C176" s="136" t="s">
        <v>698</v>
      </c>
      <c r="D176" s="136" t="s">
        <v>32</v>
      </c>
      <c r="E176" s="18">
        <f>E177</f>
        <v>0</v>
      </c>
      <c r="F176" s="18">
        <f t="shared" si="66"/>
        <v>0</v>
      </c>
      <c r="G176" s="18">
        <f t="shared" si="66"/>
        <v>0</v>
      </c>
    </row>
    <row r="177" spans="1:7" ht="25.5" hidden="1" x14ac:dyDescent="0.25">
      <c r="A177" s="15" t="s">
        <v>33</v>
      </c>
      <c r="B177" s="136" t="s">
        <v>694</v>
      </c>
      <c r="C177" s="136" t="s">
        <v>698</v>
      </c>
      <c r="D177" s="136" t="s">
        <v>34</v>
      </c>
      <c r="E177" s="18"/>
      <c r="F177" s="18"/>
      <c r="G177" s="18"/>
    </row>
    <row r="178" spans="1:7" hidden="1" x14ac:dyDescent="0.25">
      <c r="A178" s="15" t="s">
        <v>73</v>
      </c>
      <c r="B178" s="136" t="s">
        <v>694</v>
      </c>
      <c r="C178" s="136" t="s">
        <v>699</v>
      </c>
      <c r="D178" s="136"/>
      <c r="E178" s="18">
        <f>E179</f>
        <v>0</v>
      </c>
      <c r="F178" s="18">
        <f t="shared" ref="F178:G179" si="67">F179</f>
        <v>0</v>
      </c>
      <c r="G178" s="18">
        <f t="shared" si="67"/>
        <v>0</v>
      </c>
    </row>
    <row r="179" spans="1:7" ht="25.5" hidden="1" x14ac:dyDescent="0.25">
      <c r="A179" s="15" t="s">
        <v>31</v>
      </c>
      <c r="B179" s="136" t="s">
        <v>694</v>
      </c>
      <c r="C179" s="136" t="s">
        <v>699</v>
      </c>
      <c r="D179" s="136" t="s">
        <v>32</v>
      </c>
      <c r="E179" s="18">
        <f>E180</f>
        <v>0</v>
      </c>
      <c r="F179" s="18">
        <f t="shared" si="67"/>
        <v>0</v>
      </c>
      <c r="G179" s="18">
        <f t="shared" si="67"/>
        <v>0</v>
      </c>
    </row>
    <row r="180" spans="1:7" ht="25.5" hidden="1" x14ac:dyDescent="0.25">
      <c r="A180" s="15" t="s">
        <v>33</v>
      </c>
      <c r="B180" s="136" t="s">
        <v>694</v>
      </c>
      <c r="C180" s="136" t="s">
        <v>699</v>
      </c>
      <c r="D180" s="136" t="s">
        <v>34</v>
      </c>
      <c r="E180" s="18"/>
      <c r="F180" s="18"/>
      <c r="G180" s="18"/>
    </row>
    <row r="181" spans="1:7" ht="25.5" hidden="1" x14ac:dyDescent="0.25">
      <c r="A181" s="15" t="s">
        <v>74</v>
      </c>
      <c r="B181" s="136" t="s">
        <v>694</v>
      </c>
      <c r="C181" s="136" t="s">
        <v>700</v>
      </c>
      <c r="D181" s="136"/>
      <c r="E181" s="18">
        <f>E182</f>
        <v>0</v>
      </c>
      <c r="F181" s="18">
        <f t="shared" ref="F181:G182" si="68">F182</f>
        <v>0</v>
      </c>
      <c r="G181" s="18">
        <f t="shared" si="68"/>
        <v>0</v>
      </c>
    </row>
    <row r="182" spans="1:7" ht="25.5" hidden="1" x14ac:dyDescent="0.25">
      <c r="A182" s="15" t="s">
        <v>31</v>
      </c>
      <c r="B182" s="136" t="s">
        <v>694</v>
      </c>
      <c r="C182" s="136" t="s">
        <v>700</v>
      </c>
      <c r="D182" s="136" t="s">
        <v>32</v>
      </c>
      <c r="E182" s="18">
        <f>E183</f>
        <v>0</v>
      </c>
      <c r="F182" s="18">
        <f t="shared" si="68"/>
        <v>0</v>
      </c>
      <c r="G182" s="18">
        <f t="shared" si="68"/>
        <v>0</v>
      </c>
    </row>
    <row r="183" spans="1:7" ht="25.5" hidden="1" x14ac:dyDescent="0.25">
      <c r="A183" s="15" t="s">
        <v>33</v>
      </c>
      <c r="B183" s="136" t="s">
        <v>694</v>
      </c>
      <c r="C183" s="136" t="s">
        <v>700</v>
      </c>
      <c r="D183" s="136" t="s">
        <v>34</v>
      </c>
      <c r="E183" s="18"/>
      <c r="F183" s="18"/>
      <c r="G183" s="18"/>
    </row>
    <row r="184" spans="1:7" x14ac:dyDescent="0.25">
      <c r="A184" s="15" t="s">
        <v>701</v>
      </c>
      <c r="B184" s="136" t="s">
        <v>702</v>
      </c>
      <c r="C184" s="136"/>
      <c r="D184" s="136"/>
      <c r="E184" s="18">
        <f>E189+E204+E185</f>
        <v>0</v>
      </c>
      <c r="F184" s="18">
        <f t="shared" ref="F184:G184" si="69">F189+F204</f>
        <v>-666685.80000000005</v>
      </c>
      <c r="G184" s="18">
        <f t="shared" si="69"/>
        <v>0</v>
      </c>
    </row>
    <row r="185" spans="1:7" hidden="1" x14ac:dyDescent="0.25">
      <c r="A185" s="15" t="s">
        <v>773</v>
      </c>
      <c r="B185" s="136" t="s">
        <v>782</v>
      </c>
      <c r="C185" s="136"/>
      <c r="D185" s="136"/>
      <c r="E185" s="18">
        <f>E186</f>
        <v>0</v>
      </c>
      <c r="F185" s="18"/>
      <c r="G185" s="18"/>
    </row>
    <row r="186" spans="1:7" ht="38.25" hidden="1" x14ac:dyDescent="0.25">
      <c r="A186" s="15" t="s">
        <v>770</v>
      </c>
      <c r="B186" s="136" t="s">
        <v>782</v>
      </c>
      <c r="C186" s="136" t="s">
        <v>789</v>
      </c>
      <c r="D186" s="136"/>
      <c r="E186" s="18">
        <f>E187</f>
        <v>0</v>
      </c>
      <c r="F186" s="18"/>
      <c r="G186" s="18"/>
    </row>
    <row r="187" spans="1:7" hidden="1" x14ac:dyDescent="0.25">
      <c r="A187" s="15" t="s">
        <v>772</v>
      </c>
      <c r="B187" s="136" t="s">
        <v>782</v>
      </c>
      <c r="C187" s="136" t="s">
        <v>789</v>
      </c>
      <c r="D187" s="136" t="s">
        <v>32</v>
      </c>
      <c r="E187" s="18">
        <f>E188</f>
        <v>0</v>
      </c>
      <c r="F187" s="18"/>
      <c r="G187" s="18"/>
    </row>
    <row r="188" spans="1:7" ht="25.5" hidden="1" x14ac:dyDescent="0.25">
      <c r="A188" s="15" t="s">
        <v>33</v>
      </c>
      <c r="B188" s="136" t="s">
        <v>782</v>
      </c>
      <c r="C188" s="136" t="s">
        <v>789</v>
      </c>
      <c r="D188" s="136" t="s">
        <v>34</v>
      </c>
      <c r="E188" s="18"/>
      <c r="F188" s="18"/>
      <c r="G188" s="18"/>
    </row>
    <row r="189" spans="1:7" hidden="1" x14ac:dyDescent="0.25">
      <c r="A189" s="15" t="s">
        <v>621</v>
      </c>
      <c r="B189" s="136" t="s">
        <v>703</v>
      </c>
      <c r="C189" s="136"/>
      <c r="D189" s="136"/>
      <c r="E189" s="18">
        <f>E195+E198+E201+E190</f>
        <v>0</v>
      </c>
      <c r="F189" s="18">
        <f t="shared" ref="F189:G189" si="70">F195+F198+F201</f>
        <v>0</v>
      </c>
      <c r="G189" s="18">
        <f t="shared" si="70"/>
        <v>0</v>
      </c>
    </row>
    <row r="190" spans="1:7" ht="25.5" hidden="1" x14ac:dyDescent="0.25">
      <c r="A190" s="15" t="s">
        <v>774</v>
      </c>
      <c r="B190" s="136" t="s">
        <v>703</v>
      </c>
      <c r="C190" s="136" t="s">
        <v>790</v>
      </c>
      <c r="D190" s="136"/>
      <c r="E190" s="18">
        <f>E191+E193</f>
        <v>0</v>
      </c>
      <c r="F190" s="18"/>
      <c r="G190" s="18"/>
    </row>
    <row r="191" spans="1:7" hidden="1" x14ac:dyDescent="0.25">
      <c r="A191" s="15" t="s">
        <v>772</v>
      </c>
      <c r="B191" s="136" t="s">
        <v>703</v>
      </c>
      <c r="C191" s="136" t="s">
        <v>790</v>
      </c>
      <c r="D191" s="136" t="s">
        <v>32</v>
      </c>
      <c r="E191" s="18">
        <f>E192</f>
        <v>0</v>
      </c>
      <c r="F191" s="18"/>
      <c r="G191" s="18"/>
    </row>
    <row r="192" spans="1:7" ht="25.5" hidden="1" x14ac:dyDescent="0.25">
      <c r="A192" s="15" t="s">
        <v>33</v>
      </c>
      <c r="B192" s="136" t="s">
        <v>703</v>
      </c>
      <c r="C192" s="136" t="s">
        <v>790</v>
      </c>
      <c r="D192" s="136" t="s">
        <v>34</v>
      </c>
      <c r="E192" s="18"/>
      <c r="F192" s="18"/>
      <c r="G192" s="18"/>
    </row>
    <row r="193" spans="1:7" ht="25.5" hidden="1" x14ac:dyDescent="0.25">
      <c r="A193" s="15" t="s">
        <v>115</v>
      </c>
      <c r="B193" s="136" t="s">
        <v>703</v>
      </c>
      <c r="C193" s="136" t="s">
        <v>790</v>
      </c>
      <c r="D193" s="136">
        <v>400</v>
      </c>
      <c r="E193" s="18">
        <f>E194</f>
        <v>0</v>
      </c>
      <c r="F193" s="18"/>
      <c r="G193" s="18"/>
    </row>
    <row r="194" spans="1:7" hidden="1" x14ac:dyDescent="0.25">
      <c r="A194" s="15" t="s">
        <v>117</v>
      </c>
      <c r="B194" s="136" t="s">
        <v>703</v>
      </c>
      <c r="C194" s="136" t="s">
        <v>790</v>
      </c>
      <c r="D194" s="136">
        <v>410</v>
      </c>
      <c r="E194" s="18"/>
      <c r="F194" s="18"/>
      <c r="G194" s="18"/>
    </row>
    <row r="195" spans="1:7" hidden="1" x14ac:dyDescent="0.25">
      <c r="A195" s="15" t="s">
        <v>157</v>
      </c>
      <c r="B195" s="136" t="s">
        <v>703</v>
      </c>
      <c r="C195" s="136" t="s">
        <v>704</v>
      </c>
      <c r="D195" s="136"/>
      <c r="E195" s="18">
        <f>E196</f>
        <v>0</v>
      </c>
      <c r="F195" s="18">
        <f t="shared" ref="F195:G196" si="71">F196</f>
        <v>0</v>
      </c>
      <c r="G195" s="18">
        <f t="shared" si="71"/>
        <v>0</v>
      </c>
    </row>
    <row r="196" spans="1:7" ht="25.5" hidden="1" x14ac:dyDescent="0.25">
      <c r="A196" s="15" t="s">
        <v>31</v>
      </c>
      <c r="B196" s="136" t="s">
        <v>703</v>
      </c>
      <c r="C196" s="136" t="s">
        <v>704</v>
      </c>
      <c r="D196" s="136" t="s">
        <v>32</v>
      </c>
      <c r="E196" s="18">
        <f>E197</f>
        <v>0</v>
      </c>
      <c r="F196" s="18">
        <f t="shared" si="71"/>
        <v>0</v>
      </c>
      <c r="G196" s="18">
        <f t="shared" si="71"/>
        <v>0</v>
      </c>
    </row>
    <row r="197" spans="1:7" ht="25.5" hidden="1" x14ac:dyDescent="0.25">
      <c r="A197" s="15" t="s">
        <v>33</v>
      </c>
      <c r="B197" s="136" t="s">
        <v>703</v>
      </c>
      <c r="C197" s="136" t="s">
        <v>704</v>
      </c>
      <c r="D197" s="136" t="s">
        <v>34</v>
      </c>
      <c r="E197" s="18"/>
      <c r="F197" s="18"/>
      <c r="G197" s="18"/>
    </row>
    <row r="198" spans="1:7" ht="59.25" hidden="1" customHeight="1" x14ac:dyDescent="0.25">
      <c r="A198" s="15" t="s">
        <v>113</v>
      </c>
      <c r="B198" s="136" t="s">
        <v>703</v>
      </c>
      <c r="C198" s="136" t="s">
        <v>705</v>
      </c>
      <c r="D198" s="136"/>
      <c r="E198" s="18">
        <f>E199</f>
        <v>0</v>
      </c>
      <c r="F198" s="18">
        <f t="shared" ref="F198:G199" si="72">F199</f>
        <v>0</v>
      </c>
      <c r="G198" s="18">
        <f t="shared" si="72"/>
        <v>0</v>
      </c>
    </row>
    <row r="199" spans="1:7" hidden="1" x14ac:dyDescent="0.25">
      <c r="A199" s="15" t="s">
        <v>83</v>
      </c>
      <c r="B199" s="136" t="s">
        <v>703</v>
      </c>
      <c r="C199" s="136" t="s">
        <v>705</v>
      </c>
      <c r="D199" s="136" t="s">
        <v>84</v>
      </c>
      <c r="E199" s="18">
        <f>E200</f>
        <v>0</v>
      </c>
      <c r="F199" s="18">
        <f t="shared" si="72"/>
        <v>0</v>
      </c>
      <c r="G199" s="18">
        <f t="shared" si="72"/>
        <v>0</v>
      </c>
    </row>
    <row r="200" spans="1:7" hidden="1" x14ac:dyDescent="0.25">
      <c r="A200" s="15" t="s">
        <v>110</v>
      </c>
      <c r="B200" s="136" t="s">
        <v>703</v>
      </c>
      <c r="C200" s="136" t="s">
        <v>705</v>
      </c>
      <c r="D200" s="136" t="s">
        <v>111</v>
      </c>
      <c r="E200" s="18"/>
      <c r="F200" s="18"/>
      <c r="G200" s="18"/>
    </row>
    <row r="201" spans="1:7" hidden="1" x14ac:dyDescent="0.25">
      <c r="A201" s="15" t="s">
        <v>624</v>
      </c>
      <c r="B201" s="136" t="s">
        <v>703</v>
      </c>
      <c r="C201" s="136" t="s">
        <v>706</v>
      </c>
      <c r="D201" s="136"/>
      <c r="E201" s="18">
        <f>E202</f>
        <v>0</v>
      </c>
      <c r="F201" s="18">
        <f t="shared" ref="F201:G202" si="73">F202</f>
        <v>0</v>
      </c>
      <c r="G201" s="18">
        <f t="shared" si="73"/>
        <v>0</v>
      </c>
    </row>
    <row r="202" spans="1:7" ht="25.5" hidden="1" x14ac:dyDescent="0.25">
      <c r="A202" s="15" t="s">
        <v>31</v>
      </c>
      <c r="B202" s="136" t="s">
        <v>703</v>
      </c>
      <c r="C202" s="136" t="s">
        <v>706</v>
      </c>
      <c r="D202" s="136" t="s">
        <v>32</v>
      </c>
      <c r="E202" s="18">
        <f>E203</f>
        <v>0</v>
      </c>
      <c r="F202" s="18">
        <f t="shared" si="73"/>
        <v>0</v>
      </c>
      <c r="G202" s="18">
        <f t="shared" si="73"/>
        <v>0</v>
      </c>
    </row>
    <row r="203" spans="1:7" ht="25.5" hidden="1" x14ac:dyDescent="0.25">
      <c r="A203" s="15" t="s">
        <v>33</v>
      </c>
      <c r="B203" s="136" t="s">
        <v>703</v>
      </c>
      <c r="C203" s="136" t="s">
        <v>706</v>
      </c>
      <c r="D203" s="136" t="s">
        <v>34</v>
      </c>
      <c r="E203" s="18"/>
      <c r="F203" s="18"/>
      <c r="G203" s="18"/>
    </row>
    <row r="204" spans="1:7" x14ac:dyDescent="0.25">
      <c r="A204" s="15" t="s">
        <v>626</v>
      </c>
      <c r="B204" s="136" t="s">
        <v>707</v>
      </c>
      <c r="C204" s="136"/>
      <c r="D204" s="136"/>
      <c r="E204" s="18">
        <f>E205</f>
        <v>0</v>
      </c>
      <c r="F204" s="18">
        <f t="shared" ref="F204:G206" si="74">F205</f>
        <v>-666685.80000000005</v>
      </c>
      <c r="G204" s="18">
        <f t="shared" si="74"/>
        <v>0</v>
      </c>
    </row>
    <row r="205" spans="1:7" ht="25.5" x14ac:dyDescent="0.25">
      <c r="A205" s="15" t="s">
        <v>114</v>
      </c>
      <c r="B205" s="136" t="s">
        <v>707</v>
      </c>
      <c r="C205" s="136" t="s">
        <v>708</v>
      </c>
      <c r="D205" s="136"/>
      <c r="E205" s="18">
        <f>E206</f>
        <v>0</v>
      </c>
      <c r="F205" s="18">
        <f t="shared" si="74"/>
        <v>-666685.80000000005</v>
      </c>
      <c r="G205" s="18">
        <f t="shared" si="74"/>
        <v>0</v>
      </c>
    </row>
    <row r="206" spans="1:7" ht="25.5" x14ac:dyDescent="0.25">
      <c r="A206" s="15" t="s">
        <v>115</v>
      </c>
      <c r="B206" s="136" t="s">
        <v>707</v>
      </c>
      <c r="C206" s="136" t="s">
        <v>708</v>
      </c>
      <c r="D206" s="136" t="s">
        <v>116</v>
      </c>
      <c r="E206" s="18">
        <f>E207</f>
        <v>0</v>
      </c>
      <c r="F206" s="18">
        <f t="shared" si="74"/>
        <v>-666685.80000000005</v>
      </c>
      <c r="G206" s="18">
        <f t="shared" si="74"/>
        <v>0</v>
      </c>
    </row>
    <row r="207" spans="1:7" x14ac:dyDescent="0.25">
      <c r="A207" s="15" t="s">
        <v>117</v>
      </c>
      <c r="B207" s="136" t="s">
        <v>707</v>
      </c>
      <c r="C207" s="136" t="s">
        <v>708</v>
      </c>
      <c r="D207" s="136" t="s">
        <v>118</v>
      </c>
      <c r="E207" s="18"/>
      <c r="F207" s="18">
        <v>-666685.80000000005</v>
      </c>
      <c r="G207" s="18"/>
    </row>
    <row r="208" spans="1:7" hidden="1" x14ac:dyDescent="0.25">
      <c r="A208" s="15" t="s">
        <v>178</v>
      </c>
      <c r="B208" s="136" t="s">
        <v>179</v>
      </c>
      <c r="C208" s="136"/>
      <c r="D208" s="136"/>
      <c r="E208" s="18">
        <f>E209</f>
        <v>0</v>
      </c>
      <c r="F208" s="18">
        <f t="shared" ref="F208:G210" si="75">F209</f>
        <v>0</v>
      </c>
      <c r="G208" s="18">
        <f t="shared" si="75"/>
        <v>0</v>
      </c>
    </row>
    <row r="209" spans="1:7" hidden="1" x14ac:dyDescent="0.25">
      <c r="A209" s="15" t="s">
        <v>120</v>
      </c>
      <c r="B209" s="136" t="s">
        <v>180</v>
      </c>
      <c r="C209" s="136"/>
      <c r="D209" s="136"/>
      <c r="E209" s="18">
        <f>E210</f>
        <v>0</v>
      </c>
      <c r="F209" s="18">
        <f t="shared" si="75"/>
        <v>0</v>
      </c>
      <c r="G209" s="18">
        <f t="shared" si="75"/>
        <v>0</v>
      </c>
    </row>
    <row r="210" spans="1:7" hidden="1" x14ac:dyDescent="0.25">
      <c r="A210" s="15" t="s">
        <v>119</v>
      </c>
      <c r="B210" s="136" t="s">
        <v>180</v>
      </c>
      <c r="C210" s="136" t="s">
        <v>709</v>
      </c>
      <c r="D210" s="136"/>
      <c r="E210" s="18">
        <f>E211</f>
        <v>0</v>
      </c>
      <c r="F210" s="18">
        <f t="shared" si="75"/>
        <v>0</v>
      </c>
      <c r="G210" s="18">
        <f t="shared" si="75"/>
        <v>0</v>
      </c>
    </row>
    <row r="211" spans="1:7" ht="25.5" hidden="1" x14ac:dyDescent="0.25">
      <c r="A211" s="15" t="s">
        <v>115</v>
      </c>
      <c r="B211" s="136" t="s">
        <v>180</v>
      </c>
      <c r="C211" s="136" t="s">
        <v>709</v>
      </c>
      <c r="D211" s="136" t="s">
        <v>116</v>
      </c>
      <c r="E211" s="18">
        <v>0</v>
      </c>
      <c r="F211" s="18">
        <v>0</v>
      </c>
      <c r="G211" s="18">
        <v>0</v>
      </c>
    </row>
    <row r="212" spans="1:7" hidden="1" x14ac:dyDescent="0.25">
      <c r="A212" s="15" t="s">
        <v>117</v>
      </c>
      <c r="B212" s="136" t="s">
        <v>180</v>
      </c>
      <c r="C212" s="136" t="s">
        <v>709</v>
      </c>
      <c r="D212" s="136" t="s">
        <v>118</v>
      </c>
      <c r="E212" s="18"/>
      <c r="F212" s="18"/>
      <c r="G212" s="18">
        <v>0</v>
      </c>
    </row>
    <row r="213" spans="1:7" x14ac:dyDescent="0.25">
      <c r="A213" s="15" t="s">
        <v>181</v>
      </c>
      <c r="B213" s="136" t="s">
        <v>182</v>
      </c>
      <c r="C213" s="136"/>
      <c r="D213" s="136"/>
      <c r="E213" s="18">
        <f>E214+E222+E247+E258+E262</f>
        <v>22134</v>
      </c>
      <c r="F213" s="18">
        <f>F214+F222+F247+F258+F262</f>
        <v>-259640978.69999999</v>
      </c>
      <c r="G213" s="18">
        <f t="shared" ref="G213" si="76">G214+G222+G247+G258+G262</f>
        <v>-247886070</v>
      </c>
    </row>
    <row r="214" spans="1:7" x14ac:dyDescent="0.25">
      <c r="A214" s="15" t="s">
        <v>43</v>
      </c>
      <c r="B214" s="136" t="s">
        <v>183</v>
      </c>
      <c r="C214" s="136"/>
      <c r="D214" s="136"/>
      <c r="E214" s="18">
        <f>E215+E218+E221</f>
        <v>0</v>
      </c>
      <c r="F214" s="18">
        <f t="shared" ref="F214:G214" si="77">F215+F218+F221</f>
        <v>-68396214</v>
      </c>
      <c r="G214" s="18">
        <f t="shared" si="77"/>
        <v>-68396214</v>
      </c>
    </row>
    <row r="215" spans="1:7" ht="146.25" customHeight="1" x14ac:dyDescent="0.25">
      <c r="A215" s="15" t="s">
        <v>160</v>
      </c>
      <c r="B215" s="136" t="s">
        <v>183</v>
      </c>
      <c r="C215" s="136" t="s">
        <v>710</v>
      </c>
      <c r="D215" s="136"/>
      <c r="E215" s="18">
        <f>E216</f>
        <v>0</v>
      </c>
      <c r="F215" s="18">
        <f t="shared" ref="F215:G216" si="78">F216</f>
        <v>-68396214</v>
      </c>
      <c r="G215" s="18">
        <f t="shared" si="78"/>
        <v>-68396214</v>
      </c>
    </row>
    <row r="216" spans="1:7" ht="25.5" x14ac:dyDescent="0.25">
      <c r="A216" s="15" t="s">
        <v>44</v>
      </c>
      <c r="B216" s="136" t="s">
        <v>183</v>
      </c>
      <c r="C216" s="136" t="s">
        <v>710</v>
      </c>
      <c r="D216" s="136" t="s">
        <v>45</v>
      </c>
      <c r="E216" s="18">
        <f>E217</f>
        <v>0</v>
      </c>
      <c r="F216" s="18">
        <f t="shared" si="78"/>
        <v>-68396214</v>
      </c>
      <c r="G216" s="18">
        <f t="shared" si="78"/>
        <v>-68396214</v>
      </c>
    </row>
    <row r="217" spans="1:7" x14ac:dyDescent="0.25">
      <c r="A217" s="15" t="s">
        <v>46</v>
      </c>
      <c r="B217" s="136" t="s">
        <v>183</v>
      </c>
      <c r="C217" s="136" t="s">
        <v>710</v>
      </c>
      <c r="D217" s="136" t="s">
        <v>47</v>
      </c>
      <c r="E217" s="18"/>
      <c r="F217" s="18">
        <v>-68396214</v>
      </c>
      <c r="G217" s="18">
        <v>-68396214</v>
      </c>
    </row>
    <row r="218" spans="1:7" hidden="1" x14ac:dyDescent="0.25">
      <c r="A218" s="15" t="s">
        <v>48</v>
      </c>
      <c r="B218" s="136" t="s">
        <v>183</v>
      </c>
      <c r="C218" s="136" t="s">
        <v>184</v>
      </c>
      <c r="D218" s="136"/>
      <c r="E218" s="18">
        <f>E219</f>
        <v>0</v>
      </c>
      <c r="F218" s="18">
        <f t="shared" ref="F218:G219" si="79">F219</f>
        <v>0</v>
      </c>
      <c r="G218" s="18">
        <f t="shared" si="79"/>
        <v>0</v>
      </c>
    </row>
    <row r="219" spans="1:7" ht="25.5" hidden="1" x14ac:dyDescent="0.25">
      <c r="A219" s="15" t="s">
        <v>44</v>
      </c>
      <c r="B219" s="136" t="s">
        <v>183</v>
      </c>
      <c r="C219" s="136" t="s">
        <v>184</v>
      </c>
      <c r="D219" s="136" t="s">
        <v>45</v>
      </c>
      <c r="E219" s="18">
        <f>E220</f>
        <v>0</v>
      </c>
      <c r="F219" s="18">
        <f t="shared" si="79"/>
        <v>0</v>
      </c>
      <c r="G219" s="18">
        <f t="shared" si="79"/>
        <v>0</v>
      </c>
    </row>
    <row r="220" spans="1:7" hidden="1" x14ac:dyDescent="0.25">
      <c r="A220" s="15" t="s">
        <v>46</v>
      </c>
      <c r="B220" s="136" t="s">
        <v>183</v>
      </c>
      <c r="C220" s="136" t="s">
        <v>184</v>
      </c>
      <c r="D220" s="136" t="s">
        <v>47</v>
      </c>
      <c r="E220" s="18"/>
      <c r="F220" s="18"/>
      <c r="G220" s="18"/>
    </row>
    <row r="221" spans="1:7" ht="25.5" hidden="1" x14ac:dyDescent="0.25">
      <c r="A221" s="15" t="s">
        <v>154</v>
      </c>
      <c r="B221" s="136" t="s">
        <v>183</v>
      </c>
      <c r="C221" s="136" t="s">
        <v>711</v>
      </c>
      <c r="D221" s="136"/>
      <c r="E221" s="18"/>
      <c r="F221" s="18"/>
      <c r="G221" s="18"/>
    </row>
    <row r="222" spans="1:7" x14ac:dyDescent="0.25">
      <c r="A222" s="15" t="s">
        <v>50</v>
      </c>
      <c r="B222" s="136" t="s">
        <v>185</v>
      </c>
      <c r="C222" s="136"/>
      <c r="D222" s="136"/>
      <c r="E222" s="18">
        <f>E223+E229++E235+E238+E241+E244+E232+E226</f>
        <v>0</v>
      </c>
      <c r="F222" s="18">
        <f t="shared" ref="F222:G222" si="80">F223+F229++F235+F238+F241+F244+F232+F226</f>
        <v>-182090204.69999999</v>
      </c>
      <c r="G222" s="18">
        <f t="shared" si="80"/>
        <v>-170335296</v>
      </c>
    </row>
    <row r="223" spans="1:7" ht="51" x14ac:dyDescent="0.25">
      <c r="A223" s="15" t="s">
        <v>159</v>
      </c>
      <c r="B223" s="136" t="s">
        <v>185</v>
      </c>
      <c r="C223" s="136" t="s">
        <v>712</v>
      </c>
      <c r="D223" s="136"/>
      <c r="E223" s="18">
        <f>E224</f>
        <v>0</v>
      </c>
      <c r="F223" s="18">
        <f t="shared" ref="F223:G224" si="81">F224</f>
        <v>-139487822</v>
      </c>
      <c r="G223" s="18">
        <f t="shared" si="81"/>
        <v>-139487822</v>
      </c>
    </row>
    <row r="224" spans="1:7" ht="25.5" x14ac:dyDescent="0.25">
      <c r="A224" s="15" t="s">
        <v>44</v>
      </c>
      <c r="B224" s="136" t="s">
        <v>185</v>
      </c>
      <c r="C224" s="136" t="s">
        <v>712</v>
      </c>
      <c r="D224" s="136" t="s">
        <v>45</v>
      </c>
      <c r="E224" s="18">
        <f>E225</f>
        <v>0</v>
      </c>
      <c r="F224" s="18">
        <f t="shared" si="81"/>
        <v>-139487822</v>
      </c>
      <c r="G224" s="18">
        <f t="shared" si="81"/>
        <v>-139487822</v>
      </c>
    </row>
    <row r="225" spans="1:7" x14ac:dyDescent="0.25">
      <c r="A225" s="15" t="s">
        <v>46</v>
      </c>
      <c r="B225" s="136" t="s">
        <v>185</v>
      </c>
      <c r="C225" s="136" t="s">
        <v>712</v>
      </c>
      <c r="D225" s="136" t="s">
        <v>47</v>
      </c>
      <c r="E225" s="18"/>
      <c r="F225" s="18">
        <v>-139487822</v>
      </c>
      <c r="G225" s="18">
        <v>-139487822</v>
      </c>
    </row>
    <row r="226" spans="1:7" ht="47.25" x14ac:dyDescent="0.25">
      <c r="A226" s="33" t="s">
        <v>879</v>
      </c>
      <c r="B226" s="136" t="s">
        <v>185</v>
      </c>
      <c r="C226" s="137" t="s">
        <v>881</v>
      </c>
      <c r="D226" s="136"/>
      <c r="E226" s="18">
        <f>E227</f>
        <v>0</v>
      </c>
      <c r="F226" s="18">
        <f t="shared" ref="F226:G226" si="82">F227</f>
        <v>-19920600</v>
      </c>
      <c r="G226" s="18">
        <f t="shared" si="82"/>
        <v>-19920600</v>
      </c>
    </row>
    <row r="227" spans="1:7" ht="31.5" x14ac:dyDescent="0.25">
      <c r="A227" s="106" t="s">
        <v>44</v>
      </c>
      <c r="B227" s="136" t="s">
        <v>185</v>
      </c>
      <c r="C227" s="137" t="s">
        <v>881</v>
      </c>
      <c r="D227" s="136">
        <v>600</v>
      </c>
      <c r="E227" s="18">
        <f>E228</f>
        <v>0</v>
      </c>
      <c r="F227" s="18">
        <f t="shared" ref="F227:G227" si="83">F228</f>
        <v>-19920600</v>
      </c>
      <c r="G227" s="18">
        <f t="shared" si="83"/>
        <v>-19920600</v>
      </c>
    </row>
    <row r="228" spans="1:7" ht="15.75" x14ac:dyDescent="0.25">
      <c r="A228" s="106" t="s">
        <v>46</v>
      </c>
      <c r="B228" s="136" t="s">
        <v>185</v>
      </c>
      <c r="C228" s="137" t="s">
        <v>881</v>
      </c>
      <c r="D228" s="136">
        <v>610</v>
      </c>
      <c r="E228" s="18"/>
      <c r="F228" s="18">
        <v>-19920600</v>
      </c>
      <c r="G228" s="18">
        <v>-19920600</v>
      </c>
    </row>
    <row r="229" spans="1:7" hidden="1" x14ac:dyDescent="0.25">
      <c r="A229" s="15" t="s">
        <v>51</v>
      </c>
      <c r="B229" s="136" t="s">
        <v>185</v>
      </c>
      <c r="C229" s="136" t="s">
        <v>186</v>
      </c>
      <c r="D229" s="136"/>
      <c r="E229" s="18">
        <f>E230</f>
        <v>0</v>
      </c>
      <c r="F229" s="18">
        <f t="shared" ref="F229:G230" si="84">F230</f>
        <v>0</v>
      </c>
      <c r="G229" s="18">
        <f t="shared" si="84"/>
        <v>0</v>
      </c>
    </row>
    <row r="230" spans="1:7" ht="25.5" hidden="1" x14ac:dyDescent="0.25">
      <c r="A230" s="15" t="s">
        <v>44</v>
      </c>
      <c r="B230" s="136" t="s">
        <v>185</v>
      </c>
      <c r="C230" s="136" t="s">
        <v>186</v>
      </c>
      <c r="D230" s="136" t="s">
        <v>45</v>
      </c>
      <c r="E230" s="18">
        <f>E231</f>
        <v>0</v>
      </c>
      <c r="F230" s="18">
        <f t="shared" si="84"/>
        <v>0</v>
      </c>
      <c r="G230" s="18">
        <f t="shared" si="84"/>
        <v>0</v>
      </c>
    </row>
    <row r="231" spans="1:7" hidden="1" x14ac:dyDescent="0.25">
      <c r="A231" s="15" t="s">
        <v>46</v>
      </c>
      <c r="B231" s="136" t="s">
        <v>185</v>
      </c>
      <c r="C231" s="136" t="s">
        <v>186</v>
      </c>
      <c r="D231" s="136" t="s">
        <v>47</v>
      </c>
      <c r="E231" s="18"/>
      <c r="F231" s="18"/>
      <c r="G231" s="18"/>
    </row>
    <row r="232" spans="1:7" ht="38.25" hidden="1" x14ac:dyDescent="0.25">
      <c r="A232" s="15" t="s">
        <v>872</v>
      </c>
      <c r="B232" s="136" t="s">
        <v>185</v>
      </c>
      <c r="C232" s="136" t="s">
        <v>874</v>
      </c>
      <c r="D232" s="136"/>
      <c r="E232" s="18">
        <f>E233</f>
        <v>0</v>
      </c>
      <c r="F232" s="18"/>
      <c r="G232" s="18"/>
    </row>
    <row r="233" spans="1:7" ht="25.5" hidden="1" x14ac:dyDescent="0.25">
      <c r="A233" s="15" t="s">
        <v>44</v>
      </c>
      <c r="B233" s="136" t="s">
        <v>185</v>
      </c>
      <c r="C233" s="136" t="s">
        <v>874</v>
      </c>
      <c r="D233" s="136">
        <v>600</v>
      </c>
      <c r="E233" s="18">
        <f>E234</f>
        <v>0</v>
      </c>
      <c r="F233" s="18"/>
      <c r="G233" s="18"/>
    </row>
    <row r="234" spans="1:7" hidden="1" x14ac:dyDescent="0.25">
      <c r="A234" s="15" t="s">
        <v>46</v>
      </c>
      <c r="B234" s="136" t="s">
        <v>185</v>
      </c>
      <c r="C234" s="136" t="s">
        <v>874</v>
      </c>
      <c r="D234" s="136">
        <v>610</v>
      </c>
      <c r="E234" s="18"/>
      <c r="F234" s="18"/>
      <c r="G234" s="18"/>
    </row>
    <row r="235" spans="1:7" ht="25.5" x14ac:dyDescent="0.25">
      <c r="A235" s="15" t="s">
        <v>155</v>
      </c>
      <c r="B235" s="136" t="s">
        <v>185</v>
      </c>
      <c r="C235" s="136" t="s">
        <v>187</v>
      </c>
      <c r="D235" s="136"/>
      <c r="E235" s="18">
        <f>E236</f>
        <v>0</v>
      </c>
      <c r="F235" s="18">
        <f t="shared" ref="F235:G236" si="85">F236</f>
        <v>-12891001.699999999</v>
      </c>
      <c r="G235" s="18">
        <f t="shared" si="85"/>
        <v>0</v>
      </c>
    </row>
    <row r="236" spans="1:7" ht="25.5" x14ac:dyDescent="0.25">
      <c r="A236" s="15" t="s">
        <v>44</v>
      </c>
      <c r="B236" s="136" t="s">
        <v>185</v>
      </c>
      <c r="C236" s="136" t="s">
        <v>187</v>
      </c>
      <c r="D236" s="136" t="s">
        <v>45</v>
      </c>
      <c r="E236" s="18">
        <f>E237</f>
        <v>0</v>
      </c>
      <c r="F236" s="18">
        <f t="shared" si="85"/>
        <v>-12891001.699999999</v>
      </c>
      <c r="G236" s="18">
        <f t="shared" si="85"/>
        <v>0</v>
      </c>
    </row>
    <row r="237" spans="1:7" x14ac:dyDescent="0.25">
      <c r="A237" s="15" t="s">
        <v>46</v>
      </c>
      <c r="B237" s="136" t="s">
        <v>185</v>
      </c>
      <c r="C237" s="136" t="s">
        <v>187</v>
      </c>
      <c r="D237" s="136" t="s">
        <v>47</v>
      </c>
      <c r="E237" s="18"/>
      <c r="F237" s="18">
        <v>-12891001.699999999</v>
      </c>
      <c r="G237" s="18"/>
    </row>
    <row r="238" spans="1:7" ht="25.5" x14ac:dyDescent="0.25">
      <c r="A238" s="15" t="s">
        <v>154</v>
      </c>
      <c r="B238" s="136" t="s">
        <v>185</v>
      </c>
      <c r="C238" s="136" t="s">
        <v>711</v>
      </c>
      <c r="D238" s="136"/>
      <c r="E238" s="18">
        <f>E239</f>
        <v>0</v>
      </c>
      <c r="F238" s="18">
        <f t="shared" ref="F238:G239" si="86">F239</f>
        <v>-5278781</v>
      </c>
      <c r="G238" s="18">
        <f t="shared" si="86"/>
        <v>-5914874</v>
      </c>
    </row>
    <row r="239" spans="1:7" ht="25.5" x14ac:dyDescent="0.25">
      <c r="A239" s="15" t="s">
        <v>44</v>
      </c>
      <c r="B239" s="136" t="s">
        <v>185</v>
      </c>
      <c r="C239" s="136" t="s">
        <v>711</v>
      </c>
      <c r="D239" s="136" t="s">
        <v>45</v>
      </c>
      <c r="E239" s="18">
        <f>E240</f>
        <v>0</v>
      </c>
      <c r="F239" s="18">
        <f t="shared" si="86"/>
        <v>-5278781</v>
      </c>
      <c r="G239" s="18">
        <f t="shared" si="86"/>
        <v>-5914874</v>
      </c>
    </row>
    <row r="240" spans="1:7" x14ac:dyDescent="0.25">
      <c r="A240" s="15" t="s">
        <v>46</v>
      </c>
      <c r="B240" s="136" t="s">
        <v>185</v>
      </c>
      <c r="C240" s="136" t="s">
        <v>711</v>
      </c>
      <c r="D240" s="136" t="s">
        <v>47</v>
      </c>
      <c r="E240" s="18"/>
      <c r="F240" s="18">
        <v>-5278781</v>
      </c>
      <c r="G240" s="18">
        <v>-5914874</v>
      </c>
    </row>
    <row r="241" spans="1:7" ht="38.25" x14ac:dyDescent="0.25">
      <c r="A241" s="15" t="s">
        <v>768</v>
      </c>
      <c r="B241" s="136" t="s">
        <v>185</v>
      </c>
      <c r="C241" s="136" t="s">
        <v>785</v>
      </c>
      <c r="D241" s="136"/>
      <c r="E241" s="18">
        <f>E242</f>
        <v>0</v>
      </c>
      <c r="F241" s="18">
        <f t="shared" ref="F241:G242" si="87">F242</f>
        <v>-1512000</v>
      </c>
      <c r="G241" s="18">
        <f t="shared" si="87"/>
        <v>-1512000</v>
      </c>
    </row>
    <row r="242" spans="1:7" ht="25.5" x14ac:dyDescent="0.25">
      <c r="A242" s="15" t="s">
        <v>44</v>
      </c>
      <c r="B242" s="136" t="s">
        <v>185</v>
      </c>
      <c r="C242" s="136" t="s">
        <v>785</v>
      </c>
      <c r="D242" s="136" t="s">
        <v>45</v>
      </c>
      <c r="E242" s="18">
        <f>E243</f>
        <v>0</v>
      </c>
      <c r="F242" s="18">
        <f t="shared" si="87"/>
        <v>-1512000</v>
      </c>
      <c r="G242" s="18">
        <f t="shared" si="87"/>
        <v>-1512000</v>
      </c>
    </row>
    <row r="243" spans="1:7" x14ac:dyDescent="0.25">
      <c r="A243" s="15" t="s">
        <v>46</v>
      </c>
      <c r="B243" s="136" t="s">
        <v>185</v>
      </c>
      <c r="C243" s="136" t="s">
        <v>785</v>
      </c>
      <c r="D243" s="136" t="s">
        <v>47</v>
      </c>
      <c r="E243" s="18"/>
      <c r="F243" s="18">
        <v>-1512000</v>
      </c>
      <c r="G243" s="18">
        <v>-1512000</v>
      </c>
    </row>
    <row r="244" spans="1:7" ht="25.5" x14ac:dyDescent="0.25">
      <c r="A244" s="15" t="s">
        <v>769</v>
      </c>
      <c r="B244" s="136" t="s">
        <v>185</v>
      </c>
      <c r="C244" s="136" t="s">
        <v>786</v>
      </c>
      <c r="D244" s="136"/>
      <c r="E244" s="18">
        <f>E245</f>
        <v>0</v>
      </c>
      <c r="F244" s="18">
        <f t="shared" ref="F244:G245" si="88">F245</f>
        <v>-3000000</v>
      </c>
      <c r="G244" s="18">
        <f t="shared" si="88"/>
        <v>-3500000</v>
      </c>
    </row>
    <row r="245" spans="1:7" ht="25.5" x14ac:dyDescent="0.25">
      <c r="A245" s="15" t="s">
        <v>44</v>
      </c>
      <c r="B245" s="136" t="s">
        <v>185</v>
      </c>
      <c r="C245" s="136" t="s">
        <v>786</v>
      </c>
      <c r="D245" s="136" t="s">
        <v>45</v>
      </c>
      <c r="E245" s="18">
        <f>E246</f>
        <v>0</v>
      </c>
      <c r="F245" s="18">
        <f t="shared" si="88"/>
        <v>-3000000</v>
      </c>
      <c r="G245" s="18">
        <f t="shared" si="88"/>
        <v>-3500000</v>
      </c>
    </row>
    <row r="246" spans="1:7" ht="26.25" customHeight="1" x14ac:dyDescent="0.25">
      <c r="A246" s="15" t="s">
        <v>46</v>
      </c>
      <c r="B246" s="136" t="s">
        <v>185</v>
      </c>
      <c r="C246" s="136" t="s">
        <v>786</v>
      </c>
      <c r="D246" s="136" t="s">
        <v>47</v>
      </c>
      <c r="E246" s="18"/>
      <c r="F246" s="18">
        <v>-3000000</v>
      </c>
      <c r="G246" s="18">
        <v>-3500000</v>
      </c>
    </row>
    <row r="247" spans="1:7" hidden="1" x14ac:dyDescent="0.25">
      <c r="A247" s="15" t="s">
        <v>52</v>
      </c>
      <c r="B247" s="136" t="s">
        <v>188</v>
      </c>
      <c r="C247" s="136"/>
      <c r="D247" s="136"/>
      <c r="E247" s="18">
        <f>E248+E251</f>
        <v>0</v>
      </c>
      <c r="F247" s="18">
        <f t="shared" ref="F247:G249" si="89">F248</f>
        <v>0</v>
      </c>
      <c r="G247" s="18">
        <f t="shared" si="89"/>
        <v>0</v>
      </c>
    </row>
    <row r="248" spans="1:7" hidden="1" x14ac:dyDescent="0.25">
      <c r="A248" s="15" t="s">
        <v>49</v>
      </c>
      <c r="B248" s="136" t="s">
        <v>188</v>
      </c>
      <c r="C248" s="136" t="s">
        <v>189</v>
      </c>
      <c r="D248" s="136"/>
      <c r="E248" s="18">
        <f>E249</f>
        <v>0</v>
      </c>
      <c r="F248" s="18">
        <f t="shared" si="89"/>
        <v>0</v>
      </c>
      <c r="G248" s="18">
        <f t="shared" si="89"/>
        <v>0</v>
      </c>
    </row>
    <row r="249" spans="1:7" ht="25.5" hidden="1" x14ac:dyDescent="0.25">
      <c r="A249" s="15" t="s">
        <v>44</v>
      </c>
      <c r="B249" s="136" t="s">
        <v>188</v>
      </c>
      <c r="C249" s="136" t="s">
        <v>189</v>
      </c>
      <c r="D249" s="136" t="s">
        <v>45</v>
      </c>
      <c r="E249" s="18">
        <f>E250</f>
        <v>0</v>
      </c>
      <c r="F249" s="18">
        <f t="shared" si="89"/>
        <v>0</v>
      </c>
      <c r="G249" s="18">
        <f t="shared" si="89"/>
        <v>0</v>
      </c>
    </row>
    <row r="250" spans="1:7" hidden="1" x14ac:dyDescent="0.25">
      <c r="A250" s="15" t="s">
        <v>46</v>
      </c>
      <c r="B250" s="136" t="s">
        <v>188</v>
      </c>
      <c r="C250" s="136" t="s">
        <v>189</v>
      </c>
      <c r="D250" s="136" t="s">
        <v>47</v>
      </c>
      <c r="E250" s="18"/>
      <c r="F250" s="18"/>
      <c r="G250" s="18"/>
    </row>
    <row r="251" spans="1:7" ht="25.5" hidden="1" x14ac:dyDescent="0.25">
      <c r="A251" s="15" t="s">
        <v>892</v>
      </c>
      <c r="B251" s="136" t="s">
        <v>188</v>
      </c>
      <c r="C251" s="137" t="s">
        <v>895</v>
      </c>
      <c r="D251" s="136"/>
      <c r="E251" s="18">
        <f>E252+E256</f>
        <v>0</v>
      </c>
      <c r="F251" s="18"/>
      <c r="G251" s="18"/>
    </row>
    <row r="252" spans="1:7" ht="25.5" hidden="1" x14ac:dyDescent="0.25">
      <c r="A252" s="15" t="s">
        <v>44</v>
      </c>
      <c r="B252" s="136" t="s">
        <v>188</v>
      </c>
      <c r="C252" s="137" t="s">
        <v>895</v>
      </c>
      <c r="D252" s="136">
        <v>600</v>
      </c>
      <c r="E252" s="18">
        <f>E253+E254+E255</f>
        <v>0</v>
      </c>
      <c r="F252" s="18"/>
      <c r="G252" s="18"/>
    </row>
    <row r="253" spans="1:7" hidden="1" x14ac:dyDescent="0.25">
      <c r="A253" s="15" t="s">
        <v>46</v>
      </c>
      <c r="B253" s="136" t="s">
        <v>188</v>
      </c>
      <c r="C253" s="137" t="s">
        <v>895</v>
      </c>
      <c r="D253" s="136">
        <v>610</v>
      </c>
      <c r="E253" s="18"/>
      <c r="F253" s="18"/>
      <c r="G253" s="18"/>
    </row>
    <row r="254" spans="1:7" hidden="1" x14ac:dyDescent="0.25">
      <c r="A254" s="15" t="s">
        <v>142</v>
      </c>
      <c r="B254" s="136" t="s">
        <v>188</v>
      </c>
      <c r="C254" s="137" t="s">
        <v>895</v>
      </c>
      <c r="D254" s="136">
        <v>620</v>
      </c>
      <c r="E254" s="18"/>
      <c r="F254" s="18"/>
      <c r="G254" s="18"/>
    </row>
    <row r="255" spans="1:7" ht="38.25" hidden="1" x14ac:dyDescent="0.25">
      <c r="A255" s="15" t="s">
        <v>893</v>
      </c>
      <c r="B255" s="136" t="s">
        <v>188</v>
      </c>
      <c r="C255" s="137" t="s">
        <v>895</v>
      </c>
      <c r="D255" s="136">
        <v>630</v>
      </c>
      <c r="E255" s="18"/>
      <c r="F255" s="18"/>
      <c r="G255" s="18"/>
    </row>
    <row r="256" spans="1:7" hidden="1" x14ac:dyDescent="0.25">
      <c r="A256" s="15" t="s">
        <v>36</v>
      </c>
      <c r="B256" s="136" t="s">
        <v>188</v>
      </c>
      <c r="C256" s="137" t="s">
        <v>895</v>
      </c>
      <c r="D256" s="136">
        <v>800</v>
      </c>
      <c r="E256" s="18">
        <f>E257</f>
        <v>0</v>
      </c>
      <c r="F256" s="18"/>
      <c r="G256" s="18"/>
    </row>
    <row r="257" spans="1:7" ht="38.25" hidden="1" x14ac:dyDescent="0.25">
      <c r="A257" s="15" t="s">
        <v>105</v>
      </c>
      <c r="B257" s="136" t="s">
        <v>188</v>
      </c>
      <c r="C257" s="137" t="s">
        <v>895</v>
      </c>
      <c r="D257" s="136">
        <v>810</v>
      </c>
      <c r="E257" s="18"/>
      <c r="F257" s="18"/>
      <c r="G257" s="18"/>
    </row>
    <row r="258" spans="1:7" x14ac:dyDescent="0.25">
      <c r="A258" s="15" t="s">
        <v>553</v>
      </c>
      <c r="B258" s="136" t="s">
        <v>713</v>
      </c>
      <c r="C258" s="136"/>
      <c r="D258" s="136"/>
      <c r="E258" s="18">
        <f>E259</f>
        <v>0</v>
      </c>
      <c r="F258" s="18">
        <f t="shared" ref="F258:G260" si="90">F259</f>
        <v>-524160</v>
      </c>
      <c r="G258" s="18">
        <f t="shared" si="90"/>
        <v>-524160</v>
      </c>
    </row>
    <row r="259" spans="1:7" x14ac:dyDescent="0.25">
      <c r="A259" s="15" t="s">
        <v>53</v>
      </c>
      <c r="B259" s="136" t="s">
        <v>713</v>
      </c>
      <c r="C259" s="136" t="s">
        <v>714</v>
      </c>
      <c r="D259" s="136"/>
      <c r="E259" s="18">
        <f>E260</f>
        <v>0</v>
      </c>
      <c r="F259" s="18">
        <f t="shared" si="90"/>
        <v>-524160</v>
      </c>
      <c r="G259" s="18">
        <f t="shared" si="90"/>
        <v>-524160</v>
      </c>
    </row>
    <row r="260" spans="1:7" ht="25.5" x14ac:dyDescent="0.25">
      <c r="A260" s="15" t="s">
        <v>44</v>
      </c>
      <c r="B260" s="136" t="s">
        <v>713</v>
      </c>
      <c r="C260" s="136" t="s">
        <v>714</v>
      </c>
      <c r="D260" s="136" t="s">
        <v>45</v>
      </c>
      <c r="E260" s="18">
        <f>E261</f>
        <v>0</v>
      </c>
      <c r="F260" s="18">
        <f t="shared" si="90"/>
        <v>-524160</v>
      </c>
      <c r="G260" s="18">
        <f t="shared" si="90"/>
        <v>-524160</v>
      </c>
    </row>
    <row r="261" spans="1:7" x14ac:dyDescent="0.25">
      <c r="A261" s="15" t="s">
        <v>46</v>
      </c>
      <c r="B261" s="136" t="s">
        <v>713</v>
      </c>
      <c r="C261" s="136" t="s">
        <v>714</v>
      </c>
      <c r="D261" s="136" t="s">
        <v>47</v>
      </c>
      <c r="E261" s="18"/>
      <c r="F261" s="18">
        <v>-524160</v>
      </c>
      <c r="G261" s="18">
        <v>-524160</v>
      </c>
    </row>
    <row r="262" spans="1:7" x14ac:dyDescent="0.25">
      <c r="A262" s="15" t="s">
        <v>555</v>
      </c>
      <c r="B262" s="136" t="s">
        <v>715</v>
      </c>
      <c r="C262" s="136"/>
      <c r="D262" s="136"/>
      <c r="E262" s="18">
        <f>E263+E266+E272+E275+E283+E286+E289+E292+E295+E298+E269</f>
        <v>22134</v>
      </c>
      <c r="F262" s="18">
        <f t="shared" ref="F262:G262" si="91">F263+F266+F272+F275+F283+F286+F289+F292+F295+F298</f>
        <v>-8630400</v>
      </c>
      <c r="G262" s="18">
        <f t="shared" si="91"/>
        <v>-8630400</v>
      </c>
    </row>
    <row r="263" spans="1:7" ht="63.75" x14ac:dyDescent="0.25">
      <c r="A263" s="15" t="s">
        <v>161</v>
      </c>
      <c r="B263" s="136" t="s">
        <v>715</v>
      </c>
      <c r="C263" s="136" t="s">
        <v>716</v>
      </c>
      <c r="D263" s="136"/>
      <c r="E263" s="18">
        <f>E264</f>
        <v>0</v>
      </c>
      <c r="F263" s="18">
        <f t="shared" ref="F263:G264" si="92">F264</f>
        <v>-8630400</v>
      </c>
      <c r="G263" s="18">
        <f t="shared" si="92"/>
        <v>-8630400</v>
      </c>
    </row>
    <row r="264" spans="1:7" ht="25.5" x14ac:dyDescent="0.25">
      <c r="A264" s="15" t="s">
        <v>44</v>
      </c>
      <c r="B264" s="136" t="s">
        <v>715</v>
      </c>
      <c r="C264" s="136" t="s">
        <v>716</v>
      </c>
      <c r="D264" s="136" t="s">
        <v>45</v>
      </c>
      <c r="E264" s="18">
        <f>E265</f>
        <v>0</v>
      </c>
      <c r="F264" s="18">
        <f t="shared" si="92"/>
        <v>-8630400</v>
      </c>
      <c r="G264" s="18">
        <f t="shared" si="92"/>
        <v>-8630400</v>
      </c>
    </row>
    <row r="265" spans="1:7" x14ac:dyDescent="0.25">
      <c r="A265" s="15" t="s">
        <v>46</v>
      </c>
      <c r="B265" s="136" t="s">
        <v>715</v>
      </c>
      <c r="C265" s="136" t="s">
        <v>716</v>
      </c>
      <c r="D265" s="136" t="s">
        <v>47</v>
      </c>
      <c r="E265" s="18"/>
      <c r="F265" s="18">
        <v>-8630400</v>
      </c>
      <c r="G265" s="18">
        <v>-8630400</v>
      </c>
    </row>
    <row r="266" spans="1:7" ht="25.5" hidden="1" x14ac:dyDescent="0.25">
      <c r="A266" s="15" t="s">
        <v>30</v>
      </c>
      <c r="B266" s="136" t="s">
        <v>715</v>
      </c>
      <c r="C266" s="136" t="s">
        <v>717</v>
      </c>
      <c r="D266" s="136"/>
      <c r="E266" s="18">
        <f>E267</f>
        <v>0</v>
      </c>
      <c r="F266" s="18">
        <f t="shared" ref="F266:G267" si="93">F267</f>
        <v>0</v>
      </c>
      <c r="G266" s="18">
        <f t="shared" si="93"/>
        <v>0</v>
      </c>
    </row>
    <row r="267" spans="1:7" ht="38.25" hidden="1" x14ac:dyDescent="0.25">
      <c r="A267" s="15" t="s">
        <v>24</v>
      </c>
      <c r="B267" s="136" t="s">
        <v>715</v>
      </c>
      <c r="C267" s="136" t="s">
        <v>717</v>
      </c>
      <c r="D267" s="136" t="s">
        <v>25</v>
      </c>
      <c r="E267" s="18">
        <f>E268</f>
        <v>0</v>
      </c>
      <c r="F267" s="18">
        <f t="shared" si="93"/>
        <v>0</v>
      </c>
      <c r="G267" s="18">
        <f t="shared" si="93"/>
        <v>0</v>
      </c>
    </row>
    <row r="268" spans="1:7" hidden="1" x14ac:dyDescent="0.25">
      <c r="A268" s="15" t="s">
        <v>26</v>
      </c>
      <c r="B268" s="136" t="s">
        <v>715</v>
      </c>
      <c r="C268" s="15" t="s">
        <v>717</v>
      </c>
      <c r="D268" s="15" t="s">
        <v>27</v>
      </c>
      <c r="E268" s="18"/>
      <c r="F268" s="18"/>
      <c r="G268" s="18"/>
    </row>
    <row r="269" spans="1:7" ht="31.5" hidden="1" x14ac:dyDescent="0.25">
      <c r="A269" s="106" t="s">
        <v>917</v>
      </c>
      <c r="B269" s="136" t="s">
        <v>715</v>
      </c>
      <c r="C269" s="3" t="s">
        <v>925</v>
      </c>
      <c r="D269" s="141"/>
      <c r="E269" s="142">
        <f>E270</f>
        <v>22134</v>
      </c>
      <c r="F269" s="18"/>
      <c r="G269" s="18"/>
    </row>
    <row r="270" spans="1:7" ht="63" hidden="1" x14ac:dyDescent="0.25">
      <c r="A270" s="106" t="s">
        <v>24</v>
      </c>
      <c r="B270" s="136" t="s">
        <v>715</v>
      </c>
      <c r="C270" s="3" t="s">
        <v>925</v>
      </c>
      <c r="D270" s="141">
        <v>100</v>
      </c>
      <c r="E270" s="142">
        <f>E271</f>
        <v>22134</v>
      </c>
      <c r="F270" s="18"/>
      <c r="G270" s="18"/>
    </row>
    <row r="271" spans="1:7" ht="15.75" hidden="1" x14ac:dyDescent="0.25">
      <c r="A271" s="106" t="s">
        <v>56</v>
      </c>
      <c r="B271" s="136" t="s">
        <v>715</v>
      </c>
      <c r="C271" s="3" t="s">
        <v>925</v>
      </c>
      <c r="D271" s="141">
        <v>120</v>
      </c>
      <c r="E271" s="142">
        <v>22134</v>
      </c>
      <c r="F271" s="18"/>
      <c r="G271" s="18"/>
    </row>
    <row r="272" spans="1:7" hidden="1" x14ac:dyDescent="0.25">
      <c r="A272" s="15" t="s">
        <v>54</v>
      </c>
      <c r="B272" s="136" t="s">
        <v>715</v>
      </c>
      <c r="C272" s="15" t="s">
        <v>718</v>
      </c>
      <c r="D272" s="15"/>
      <c r="E272" s="18">
        <f>E273</f>
        <v>0</v>
      </c>
      <c r="F272" s="18">
        <f t="shared" ref="F272:G273" si="94">F273</f>
        <v>0</v>
      </c>
      <c r="G272" s="18">
        <f t="shared" si="94"/>
        <v>0</v>
      </c>
    </row>
    <row r="273" spans="1:7" ht="25.5" hidden="1" x14ac:dyDescent="0.25">
      <c r="A273" s="15" t="s">
        <v>44</v>
      </c>
      <c r="B273" s="136" t="s">
        <v>715</v>
      </c>
      <c r="C273" s="15" t="s">
        <v>718</v>
      </c>
      <c r="D273" s="15" t="s">
        <v>45</v>
      </c>
      <c r="E273" s="18">
        <f>E274</f>
        <v>0</v>
      </c>
      <c r="F273" s="18">
        <f t="shared" si="94"/>
        <v>0</v>
      </c>
      <c r="G273" s="18">
        <f t="shared" si="94"/>
        <v>0</v>
      </c>
    </row>
    <row r="274" spans="1:7" hidden="1" x14ac:dyDescent="0.25">
      <c r="A274" s="15" t="s">
        <v>46</v>
      </c>
      <c r="B274" s="136" t="s">
        <v>715</v>
      </c>
      <c r="C274" s="15" t="s">
        <v>718</v>
      </c>
      <c r="D274" s="15" t="s">
        <v>47</v>
      </c>
      <c r="E274" s="18"/>
      <c r="F274" s="18"/>
      <c r="G274" s="18"/>
    </row>
    <row r="275" spans="1:7" ht="25.5" hidden="1" x14ac:dyDescent="0.25">
      <c r="A275" s="15" t="s">
        <v>55</v>
      </c>
      <c r="B275" s="136" t="s">
        <v>715</v>
      </c>
      <c r="C275" s="15" t="s">
        <v>719</v>
      </c>
      <c r="D275" s="15"/>
      <c r="E275" s="18">
        <f>E276+E279+E281</f>
        <v>0</v>
      </c>
      <c r="F275" s="18">
        <f t="shared" ref="F275:G275" si="95">F276+F279</f>
        <v>0</v>
      </c>
      <c r="G275" s="18">
        <f t="shared" si="95"/>
        <v>0</v>
      </c>
    </row>
    <row r="276" spans="1:7" ht="38.25" hidden="1" x14ac:dyDescent="0.25">
      <c r="A276" s="15" t="s">
        <v>24</v>
      </c>
      <c r="B276" s="136" t="s">
        <v>715</v>
      </c>
      <c r="C276" s="15" t="s">
        <v>719</v>
      </c>
      <c r="D276" s="15" t="s">
        <v>25</v>
      </c>
      <c r="E276" s="18">
        <f>E277+E278</f>
        <v>0</v>
      </c>
      <c r="F276" s="18">
        <f t="shared" ref="F276:G276" si="96">F277+F278</f>
        <v>0</v>
      </c>
      <c r="G276" s="18">
        <f t="shared" si="96"/>
        <v>0</v>
      </c>
    </row>
    <row r="277" spans="1:7" hidden="1" x14ac:dyDescent="0.25">
      <c r="A277" s="15" t="s">
        <v>56</v>
      </c>
      <c r="B277" s="136" t="s">
        <v>715</v>
      </c>
      <c r="C277" s="15" t="s">
        <v>719</v>
      </c>
      <c r="D277" s="15" t="s">
        <v>57</v>
      </c>
      <c r="E277" s="18"/>
      <c r="F277" s="18">
        <f t="shared" ref="F277:G277" si="97">F278</f>
        <v>0</v>
      </c>
      <c r="G277" s="18">
        <f t="shared" si="97"/>
        <v>0</v>
      </c>
    </row>
    <row r="278" spans="1:7" hidden="1" x14ac:dyDescent="0.25">
      <c r="A278" s="15" t="s">
        <v>26</v>
      </c>
      <c r="B278" s="136" t="s">
        <v>715</v>
      </c>
      <c r="C278" s="15" t="s">
        <v>719</v>
      </c>
      <c r="D278" s="15" t="s">
        <v>27</v>
      </c>
      <c r="E278" s="18"/>
      <c r="F278" s="18"/>
      <c r="G278" s="18"/>
    </row>
    <row r="279" spans="1:7" ht="25.5" hidden="1" x14ac:dyDescent="0.25">
      <c r="A279" s="15" t="s">
        <v>31</v>
      </c>
      <c r="B279" s="136" t="s">
        <v>715</v>
      </c>
      <c r="C279" s="15" t="s">
        <v>719</v>
      </c>
      <c r="D279" s="15" t="s">
        <v>32</v>
      </c>
      <c r="E279" s="18">
        <f>E280</f>
        <v>0</v>
      </c>
      <c r="F279" s="18">
        <f t="shared" ref="F279:G279" si="98">F280</f>
        <v>0</v>
      </c>
      <c r="G279" s="18">
        <f t="shared" si="98"/>
        <v>0</v>
      </c>
    </row>
    <row r="280" spans="1:7" ht="25.5" hidden="1" x14ac:dyDescent="0.25">
      <c r="A280" s="15" t="s">
        <v>33</v>
      </c>
      <c r="B280" s="136" t="s">
        <v>715</v>
      </c>
      <c r="C280" s="15" t="s">
        <v>719</v>
      </c>
      <c r="D280" s="15" t="s">
        <v>34</v>
      </c>
      <c r="E280" s="18"/>
      <c r="F280" s="18"/>
      <c r="G280" s="18"/>
    </row>
    <row r="281" spans="1:7" hidden="1" x14ac:dyDescent="0.25">
      <c r="A281" s="15" t="s">
        <v>66</v>
      </c>
      <c r="B281" s="136" t="s">
        <v>715</v>
      </c>
      <c r="C281" s="15" t="s">
        <v>719</v>
      </c>
      <c r="D281" s="131">
        <v>300</v>
      </c>
      <c r="E281" s="18">
        <f>E282</f>
        <v>0</v>
      </c>
      <c r="F281" s="18"/>
      <c r="G281" s="18"/>
    </row>
    <row r="282" spans="1:7" ht="25.5" hidden="1" x14ac:dyDescent="0.25">
      <c r="A282" s="15" t="s">
        <v>68</v>
      </c>
      <c r="B282" s="136" t="s">
        <v>715</v>
      </c>
      <c r="C282" s="15" t="s">
        <v>719</v>
      </c>
      <c r="D282" s="131">
        <v>320</v>
      </c>
      <c r="E282" s="18"/>
      <c r="F282" s="18"/>
      <c r="G282" s="18"/>
    </row>
    <row r="283" spans="1:7" hidden="1" x14ac:dyDescent="0.25">
      <c r="A283" s="15" t="s">
        <v>35</v>
      </c>
      <c r="B283" s="136" t="s">
        <v>715</v>
      </c>
      <c r="C283" s="15" t="s">
        <v>720</v>
      </c>
      <c r="D283" s="15"/>
      <c r="E283" s="18">
        <f>E284</f>
        <v>0</v>
      </c>
      <c r="F283" s="18">
        <f t="shared" ref="F283:G284" si="99">F284</f>
        <v>0</v>
      </c>
      <c r="G283" s="18">
        <f t="shared" si="99"/>
        <v>0</v>
      </c>
    </row>
    <row r="284" spans="1:7" hidden="1" x14ac:dyDescent="0.25">
      <c r="A284" s="15" t="s">
        <v>36</v>
      </c>
      <c r="B284" s="136" t="s">
        <v>715</v>
      </c>
      <c r="C284" s="15" t="s">
        <v>720</v>
      </c>
      <c r="D284" s="15" t="s">
        <v>37</v>
      </c>
      <c r="E284" s="18">
        <f>E285</f>
        <v>0</v>
      </c>
      <c r="F284" s="18">
        <f t="shared" si="99"/>
        <v>0</v>
      </c>
      <c r="G284" s="18">
        <f t="shared" si="99"/>
        <v>0</v>
      </c>
    </row>
    <row r="285" spans="1:7" hidden="1" x14ac:dyDescent="0.25">
      <c r="A285" s="15" t="s">
        <v>38</v>
      </c>
      <c r="B285" s="136" t="s">
        <v>715</v>
      </c>
      <c r="C285" s="15" t="s">
        <v>720</v>
      </c>
      <c r="D285" s="15" t="s">
        <v>39</v>
      </c>
      <c r="E285" s="18"/>
      <c r="F285" s="18"/>
      <c r="G285" s="18"/>
    </row>
    <row r="286" spans="1:7" hidden="1" x14ac:dyDescent="0.25">
      <c r="A286" s="15" t="s">
        <v>58</v>
      </c>
      <c r="B286" s="136" t="s">
        <v>715</v>
      </c>
      <c r="C286" s="15" t="s">
        <v>721</v>
      </c>
      <c r="D286" s="15"/>
      <c r="E286" s="18">
        <f>E287</f>
        <v>0</v>
      </c>
      <c r="F286" s="18">
        <f t="shared" ref="F286:G287" si="100">F287</f>
        <v>0</v>
      </c>
      <c r="G286" s="18">
        <f t="shared" si="100"/>
        <v>0</v>
      </c>
    </row>
    <row r="287" spans="1:7" ht="25.5" hidden="1" x14ac:dyDescent="0.25">
      <c r="A287" s="15" t="s">
        <v>44</v>
      </c>
      <c r="B287" s="136" t="s">
        <v>715</v>
      </c>
      <c r="C287" s="15" t="s">
        <v>721</v>
      </c>
      <c r="D287" s="15" t="s">
        <v>45</v>
      </c>
      <c r="E287" s="18">
        <f>E288</f>
        <v>0</v>
      </c>
      <c r="F287" s="18">
        <f t="shared" si="100"/>
        <v>0</v>
      </c>
      <c r="G287" s="18">
        <f t="shared" si="100"/>
        <v>0</v>
      </c>
    </row>
    <row r="288" spans="1:7" hidden="1" x14ac:dyDescent="0.25">
      <c r="A288" s="15" t="s">
        <v>46</v>
      </c>
      <c r="B288" s="136" t="s">
        <v>715</v>
      </c>
      <c r="C288" s="15" t="s">
        <v>721</v>
      </c>
      <c r="D288" s="15" t="s">
        <v>47</v>
      </c>
      <c r="E288" s="18"/>
      <c r="F288" s="18"/>
      <c r="G288" s="18"/>
    </row>
    <row r="289" spans="1:7" hidden="1" x14ac:dyDescent="0.25">
      <c r="A289" s="15" t="s">
        <v>59</v>
      </c>
      <c r="B289" s="136" t="s">
        <v>715</v>
      </c>
      <c r="C289" s="15" t="s">
        <v>722</v>
      </c>
      <c r="D289" s="15"/>
      <c r="E289" s="18">
        <f>E290</f>
        <v>0</v>
      </c>
      <c r="F289" s="18">
        <f t="shared" ref="F289:G290" si="101">F290</f>
        <v>0</v>
      </c>
      <c r="G289" s="18">
        <f t="shared" si="101"/>
        <v>0</v>
      </c>
    </row>
    <row r="290" spans="1:7" ht="25.5" hidden="1" x14ac:dyDescent="0.25">
      <c r="A290" s="15" t="s">
        <v>44</v>
      </c>
      <c r="B290" s="136" t="s">
        <v>715</v>
      </c>
      <c r="C290" s="15" t="s">
        <v>722</v>
      </c>
      <c r="D290" s="15" t="s">
        <v>45</v>
      </c>
      <c r="E290" s="18">
        <f>E291</f>
        <v>0</v>
      </c>
      <c r="F290" s="18">
        <f t="shared" si="101"/>
        <v>0</v>
      </c>
      <c r="G290" s="18">
        <f t="shared" si="101"/>
        <v>0</v>
      </c>
    </row>
    <row r="291" spans="1:7" hidden="1" x14ac:dyDescent="0.25">
      <c r="A291" s="15" t="s">
        <v>46</v>
      </c>
      <c r="B291" s="136" t="s">
        <v>715</v>
      </c>
      <c r="C291" s="15" t="s">
        <v>722</v>
      </c>
      <c r="D291" s="15" t="s">
        <v>47</v>
      </c>
      <c r="E291" s="18"/>
      <c r="F291" s="18"/>
      <c r="G291" s="18"/>
    </row>
    <row r="292" spans="1:7" hidden="1" x14ac:dyDescent="0.25">
      <c r="A292" s="15" t="s">
        <v>60</v>
      </c>
      <c r="B292" s="136" t="s">
        <v>715</v>
      </c>
      <c r="C292" s="15" t="s">
        <v>723</v>
      </c>
      <c r="D292" s="15"/>
      <c r="E292" s="18">
        <f>E293</f>
        <v>0</v>
      </c>
      <c r="F292" s="18">
        <f t="shared" ref="F292:G293" si="102">F293</f>
        <v>0</v>
      </c>
      <c r="G292" s="18">
        <f t="shared" si="102"/>
        <v>0</v>
      </c>
    </row>
    <row r="293" spans="1:7" ht="25.5" hidden="1" x14ac:dyDescent="0.25">
      <c r="A293" s="15" t="s">
        <v>44</v>
      </c>
      <c r="B293" s="136" t="s">
        <v>715</v>
      </c>
      <c r="C293" s="15" t="s">
        <v>723</v>
      </c>
      <c r="D293" s="15" t="s">
        <v>45</v>
      </c>
      <c r="E293" s="18">
        <f>E294</f>
        <v>0</v>
      </c>
      <c r="F293" s="18">
        <f t="shared" si="102"/>
        <v>0</v>
      </c>
      <c r="G293" s="18">
        <f t="shared" si="102"/>
        <v>0</v>
      </c>
    </row>
    <row r="294" spans="1:7" hidden="1" x14ac:dyDescent="0.25">
      <c r="A294" s="15" t="s">
        <v>46</v>
      </c>
      <c r="B294" s="136" t="s">
        <v>715</v>
      </c>
      <c r="C294" s="15" t="s">
        <v>723</v>
      </c>
      <c r="D294" s="15" t="s">
        <v>47</v>
      </c>
      <c r="E294" s="18"/>
      <c r="F294" s="18"/>
      <c r="G294" s="18"/>
    </row>
    <row r="295" spans="1:7" ht="25.5" hidden="1" x14ac:dyDescent="0.25">
      <c r="A295" s="15" t="s">
        <v>61</v>
      </c>
      <c r="B295" s="136" t="s">
        <v>715</v>
      </c>
      <c r="C295" s="15" t="s">
        <v>724</v>
      </c>
      <c r="D295" s="15"/>
      <c r="E295" s="18">
        <f>E296</f>
        <v>0</v>
      </c>
      <c r="F295" s="18">
        <f t="shared" ref="F295:G296" si="103">F296</f>
        <v>0</v>
      </c>
      <c r="G295" s="18">
        <f t="shared" si="103"/>
        <v>0</v>
      </c>
    </row>
    <row r="296" spans="1:7" ht="25.5" hidden="1" x14ac:dyDescent="0.25">
      <c r="A296" s="15" t="s">
        <v>44</v>
      </c>
      <c r="B296" s="136" t="s">
        <v>715</v>
      </c>
      <c r="C296" s="15" t="s">
        <v>724</v>
      </c>
      <c r="D296" s="15" t="s">
        <v>45</v>
      </c>
      <c r="E296" s="18">
        <f>E297</f>
        <v>0</v>
      </c>
      <c r="F296" s="18">
        <f t="shared" si="103"/>
        <v>0</v>
      </c>
      <c r="G296" s="18">
        <f t="shared" si="103"/>
        <v>0</v>
      </c>
    </row>
    <row r="297" spans="1:7" hidden="1" x14ac:dyDescent="0.25">
      <c r="A297" s="15" t="s">
        <v>46</v>
      </c>
      <c r="B297" s="136" t="s">
        <v>715</v>
      </c>
      <c r="C297" s="15" t="s">
        <v>724</v>
      </c>
      <c r="D297" s="15" t="s">
        <v>47</v>
      </c>
      <c r="E297" s="18"/>
      <c r="F297" s="18"/>
      <c r="G297" s="18"/>
    </row>
    <row r="298" spans="1:7" ht="25.5" hidden="1" x14ac:dyDescent="0.25">
      <c r="A298" s="15" t="s">
        <v>62</v>
      </c>
      <c r="B298" s="136" t="s">
        <v>715</v>
      </c>
      <c r="C298" s="15" t="s">
        <v>725</v>
      </c>
      <c r="D298" s="15"/>
      <c r="E298" s="18">
        <f>E299</f>
        <v>0</v>
      </c>
      <c r="F298" s="18">
        <f t="shared" ref="F298:G299" si="104">F299</f>
        <v>0</v>
      </c>
      <c r="G298" s="18">
        <f t="shared" si="104"/>
        <v>0</v>
      </c>
    </row>
    <row r="299" spans="1:7" ht="25.5" hidden="1" x14ac:dyDescent="0.25">
      <c r="A299" s="15" t="s">
        <v>44</v>
      </c>
      <c r="B299" s="136" t="s">
        <v>715</v>
      </c>
      <c r="C299" s="15" t="s">
        <v>725</v>
      </c>
      <c r="D299" s="15" t="s">
        <v>45</v>
      </c>
      <c r="E299" s="18">
        <f>E300</f>
        <v>0</v>
      </c>
      <c r="F299" s="18">
        <f t="shared" si="104"/>
        <v>0</v>
      </c>
      <c r="G299" s="18">
        <f t="shared" si="104"/>
        <v>0</v>
      </c>
    </row>
    <row r="300" spans="1:7" hidden="1" x14ac:dyDescent="0.25">
      <c r="A300" s="15" t="s">
        <v>46</v>
      </c>
      <c r="B300" s="136" t="s">
        <v>715</v>
      </c>
      <c r="C300" s="15" t="s">
        <v>725</v>
      </c>
      <c r="D300" s="15" t="s">
        <v>47</v>
      </c>
      <c r="E300" s="18"/>
      <c r="F300" s="18"/>
      <c r="G300" s="18"/>
    </row>
    <row r="301" spans="1:7" x14ac:dyDescent="0.25">
      <c r="A301" s="15" t="s">
        <v>279</v>
      </c>
      <c r="B301" s="136" t="s">
        <v>277</v>
      </c>
      <c r="C301" s="15"/>
      <c r="D301" s="15"/>
      <c r="E301" s="18">
        <f>E302+E336</f>
        <v>0</v>
      </c>
      <c r="F301" s="18">
        <f>F302+F336</f>
        <v>-3440951</v>
      </c>
      <c r="G301" s="18">
        <f t="shared" ref="G301" si="105">G302+G336</f>
        <v>-1547600</v>
      </c>
    </row>
    <row r="302" spans="1:7" x14ac:dyDescent="0.25">
      <c r="A302" s="15" t="s">
        <v>275</v>
      </c>
      <c r="B302" s="136" t="s">
        <v>278</v>
      </c>
      <c r="C302" s="15"/>
      <c r="D302" s="15"/>
      <c r="E302" s="18">
        <f>E303+E306+E309+E315+E318+E321+E330+E333+E324+E327+E312</f>
        <v>0</v>
      </c>
      <c r="F302" s="18">
        <f>F303+F306+F309+F315+F318+F321+F330+F333</f>
        <v>-3293351</v>
      </c>
      <c r="G302" s="18">
        <f t="shared" ref="G302" si="106">G303+G306+G309+G315+G318+G321+G330+G333</f>
        <v>-1400000</v>
      </c>
    </row>
    <row r="303" spans="1:7" hidden="1" x14ac:dyDescent="0.25">
      <c r="A303" s="15" t="s">
        <v>121</v>
      </c>
      <c r="B303" s="136" t="s">
        <v>278</v>
      </c>
      <c r="C303" s="15" t="s">
        <v>726</v>
      </c>
      <c r="D303" s="15"/>
      <c r="E303" s="18">
        <f>E304</f>
        <v>0</v>
      </c>
      <c r="F303" s="18">
        <f t="shared" ref="F303:G304" si="107">F304</f>
        <v>0</v>
      </c>
      <c r="G303" s="18">
        <f t="shared" si="107"/>
        <v>0</v>
      </c>
    </row>
    <row r="304" spans="1:7" ht="25.5" hidden="1" x14ac:dyDescent="0.25">
      <c r="A304" s="15" t="s">
        <v>44</v>
      </c>
      <c r="B304" s="136" t="s">
        <v>278</v>
      </c>
      <c r="C304" s="15" t="s">
        <v>726</v>
      </c>
      <c r="D304" s="15" t="s">
        <v>45</v>
      </c>
      <c r="E304" s="18">
        <f>E305</f>
        <v>0</v>
      </c>
      <c r="F304" s="18">
        <f t="shared" si="107"/>
        <v>0</v>
      </c>
      <c r="G304" s="18">
        <f t="shared" si="107"/>
        <v>0</v>
      </c>
    </row>
    <row r="305" spans="1:7" hidden="1" x14ac:dyDescent="0.25">
      <c r="A305" s="15" t="s">
        <v>46</v>
      </c>
      <c r="B305" s="136" t="s">
        <v>278</v>
      </c>
      <c r="C305" s="15" t="s">
        <v>726</v>
      </c>
      <c r="D305" s="15" t="s">
        <v>47</v>
      </c>
      <c r="E305" s="18"/>
      <c r="F305" s="18"/>
      <c r="G305" s="18"/>
    </row>
    <row r="306" spans="1:7" hidden="1" x14ac:dyDescent="0.25">
      <c r="A306" s="15" t="s">
        <v>122</v>
      </c>
      <c r="B306" s="136" t="s">
        <v>278</v>
      </c>
      <c r="C306" s="15" t="s">
        <v>727</v>
      </c>
      <c r="D306" s="15"/>
      <c r="E306" s="18">
        <f>E307</f>
        <v>0</v>
      </c>
      <c r="F306" s="18">
        <f t="shared" ref="F306:G307" si="108">F307</f>
        <v>0</v>
      </c>
      <c r="G306" s="18">
        <f t="shared" si="108"/>
        <v>0</v>
      </c>
    </row>
    <row r="307" spans="1:7" ht="25.5" hidden="1" x14ac:dyDescent="0.25">
      <c r="A307" s="15" t="s">
        <v>44</v>
      </c>
      <c r="B307" s="136" t="s">
        <v>278</v>
      </c>
      <c r="C307" s="15" t="s">
        <v>727</v>
      </c>
      <c r="D307" s="15" t="s">
        <v>45</v>
      </c>
      <c r="E307" s="18">
        <f>E308</f>
        <v>0</v>
      </c>
      <c r="F307" s="18">
        <f t="shared" si="108"/>
        <v>0</v>
      </c>
      <c r="G307" s="18">
        <f t="shared" si="108"/>
        <v>0</v>
      </c>
    </row>
    <row r="308" spans="1:7" hidden="1" x14ac:dyDescent="0.25">
      <c r="A308" s="15" t="s">
        <v>46</v>
      </c>
      <c r="B308" s="136" t="s">
        <v>278</v>
      </c>
      <c r="C308" s="15" t="s">
        <v>727</v>
      </c>
      <c r="D308" s="15" t="s">
        <v>47</v>
      </c>
      <c r="E308" s="18"/>
      <c r="F308" s="18"/>
      <c r="G308" s="18"/>
    </row>
    <row r="309" spans="1:7" hidden="1" x14ac:dyDescent="0.25">
      <c r="A309" s="15" t="s">
        <v>123</v>
      </c>
      <c r="B309" s="136" t="s">
        <v>278</v>
      </c>
      <c r="C309" s="15" t="s">
        <v>728</v>
      </c>
      <c r="D309" s="15"/>
      <c r="E309" s="18">
        <f>E310</f>
        <v>0</v>
      </c>
      <c r="F309" s="18">
        <f t="shared" ref="F309:G310" si="109">F310</f>
        <v>0</v>
      </c>
      <c r="G309" s="18">
        <f t="shared" si="109"/>
        <v>0</v>
      </c>
    </row>
    <row r="310" spans="1:7" ht="25.5" hidden="1" x14ac:dyDescent="0.25">
      <c r="A310" s="15" t="s">
        <v>44</v>
      </c>
      <c r="B310" s="136" t="s">
        <v>278</v>
      </c>
      <c r="C310" s="15" t="s">
        <v>728</v>
      </c>
      <c r="D310" s="15" t="s">
        <v>45</v>
      </c>
      <c r="E310" s="18">
        <f>E311</f>
        <v>0</v>
      </c>
      <c r="F310" s="18">
        <f t="shared" si="109"/>
        <v>0</v>
      </c>
      <c r="G310" s="18">
        <f t="shared" si="109"/>
        <v>0</v>
      </c>
    </row>
    <row r="311" spans="1:7" hidden="1" x14ac:dyDescent="0.25">
      <c r="A311" s="15" t="s">
        <v>46</v>
      </c>
      <c r="B311" s="136" t="s">
        <v>278</v>
      </c>
      <c r="C311" s="15" t="s">
        <v>728</v>
      </c>
      <c r="D311" s="15" t="s">
        <v>47</v>
      </c>
      <c r="E311" s="18"/>
      <c r="F311" s="18"/>
      <c r="G311" s="18"/>
    </row>
    <row r="312" spans="1:7" hidden="1" x14ac:dyDescent="0.25">
      <c r="A312" s="15" t="s">
        <v>128</v>
      </c>
      <c r="B312" s="136" t="s">
        <v>278</v>
      </c>
      <c r="C312" s="15" t="s">
        <v>851</v>
      </c>
      <c r="D312" s="15"/>
      <c r="E312" s="18">
        <f>E313</f>
        <v>0</v>
      </c>
      <c r="F312" s="18"/>
      <c r="G312" s="18"/>
    </row>
    <row r="313" spans="1:7" ht="28.5" hidden="1" customHeight="1" x14ac:dyDescent="0.25">
      <c r="A313" s="15" t="s">
        <v>31</v>
      </c>
      <c r="B313" s="136" t="s">
        <v>278</v>
      </c>
      <c r="C313" s="15" t="s">
        <v>851</v>
      </c>
      <c r="D313" s="15" t="s">
        <v>32</v>
      </c>
      <c r="E313" s="18">
        <f>E314</f>
        <v>0</v>
      </c>
      <c r="F313" s="18"/>
      <c r="G313" s="18"/>
    </row>
    <row r="314" spans="1:7" ht="25.5" hidden="1" x14ac:dyDescent="0.25">
      <c r="A314" s="15" t="s">
        <v>33</v>
      </c>
      <c r="B314" s="136" t="s">
        <v>278</v>
      </c>
      <c r="C314" s="15" t="s">
        <v>851</v>
      </c>
      <c r="D314" s="15" t="s">
        <v>34</v>
      </c>
      <c r="E314" s="18"/>
      <c r="F314" s="18"/>
      <c r="G314" s="18"/>
    </row>
    <row r="315" spans="1:7" ht="64.5" hidden="1" customHeight="1" x14ac:dyDescent="0.25">
      <c r="A315" s="15" t="s">
        <v>124</v>
      </c>
      <c r="B315" s="136" t="s">
        <v>278</v>
      </c>
      <c r="C315" s="15" t="s">
        <v>729</v>
      </c>
      <c r="D315" s="15"/>
      <c r="E315" s="18">
        <f>E316</f>
        <v>0</v>
      </c>
      <c r="F315" s="18">
        <f t="shared" ref="F315:G316" si="110">F316</f>
        <v>0</v>
      </c>
      <c r="G315" s="18">
        <f t="shared" si="110"/>
        <v>0</v>
      </c>
    </row>
    <row r="316" spans="1:7" ht="25.5" hidden="1" x14ac:dyDescent="0.25">
      <c r="A316" s="15" t="s">
        <v>44</v>
      </c>
      <c r="B316" s="136" t="s">
        <v>278</v>
      </c>
      <c r="C316" s="15" t="s">
        <v>729</v>
      </c>
      <c r="D316" s="15" t="s">
        <v>45</v>
      </c>
      <c r="E316" s="18">
        <f>E317</f>
        <v>0</v>
      </c>
      <c r="F316" s="18">
        <f t="shared" si="110"/>
        <v>0</v>
      </c>
      <c r="G316" s="18">
        <f t="shared" si="110"/>
        <v>0</v>
      </c>
    </row>
    <row r="317" spans="1:7" hidden="1" x14ac:dyDescent="0.25">
      <c r="A317" s="15" t="s">
        <v>46</v>
      </c>
      <c r="B317" s="136" t="s">
        <v>278</v>
      </c>
      <c r="C317" s="15" t="s">
        <v>729</v>
      </c>
      <c r="D317" s="15" t="s">
        <v>47</v>
      </c>
      <c r="E317" s="18"/>
      <c r="F317" s="18"/>
      <c r="G317" s="18"/>
    </row>
    <row r="318" spans="1:7" ht="51" hidden="1" x14ac:dyDescent="0.25">
      <c r="A318" s="15" t="s">
        <v>125</v>
      </c>
      <c r="B318" s="136" t="s">
        <v>278</v>
      </c>
      <c r="C318" s="15" t="s">
        <v>730</v>
      </c>
      <c r="D318" s="15"/>
      <c r="E318" s="18">
        <f>E319</f>
        <v>0</v>
      </c>
      <c r="F318" s="18">
        <f t="shared" ref="F318:G319" si="111">F319</f>
        <v>0</v>
      </c>
      <c r="G318" s="18">
        <f t="shared" si="111"/>
        <v>0</v>
      </c>
    </row>
    <row r="319" spans="1:7" ht="25.5" hidden="1" x14ac:dyDescent="0.25">
      <c r="A319" s="15" t="s">
        <v>44</v>
      </c>
      <c r="B319" s="136" t="s">
        <v>278</v>
      </c>
      <c r="C319" s="15" t="s">
        <v>730</v>
      </c>
      <c r="D319" s="15" t="s">
        <v>45</v>
      </c>
      <c r="E319" s="18">
        <f>E320</f>
        <v>0</v>
      </c>
      <c r="F319" s="18">
        <f t="shared" si="111"/>
        <v>0</v>
      </c>
      <c r="G319" s="18">
        <f t="shared" si="111"/>
        <v>0</v>
      </c>
    </row>
    <row r="320" spans="1:7" hidden="1" x14ac:dyDescent="0.25">
      <c r="A320" s="15" t="s">
        <v>46</v>
      </c>
      <c r="B320" s="136" t="s">
        <v>278</v>
      </c>
      <c r="C320" s="15" t="s">
        <v>730</v>
      </c>
      <c r="D320" s="15" t="s">
        <v>47</v>
      </c>
      <c r="E320" s="18"/>
      <c r="F320" s="18"/>
      <c r="G320" s="18"/>
    </row>
    <row r="321" spans="1:7" ht="39" customHeight="1" x14ac:dyDescent="0.25">
      <c r="A321" s="15" t="s">
        <v>126</v>
      </c>
      <c r="B321" s="136" t="s">
        <v>278</v>
      </c>
      <c r="C321" s="15" t="s">
        <v>731</v>
      </c>
      <c r="D321" s="15"/>
      <c r="E321" s="18">
        <f>E322</f>
        <v>0</v>
      </c>
      <c r="F321" s="18">
        <f t="shared" ref="F321:G322" si="112">F322</f>
        <v>-3293351</v>
      </c>
      <c r="G321" s="18">
        <f t="shared" si="112"/>
        <v>-1400000</v>
      </c>
    </row>
    <row r="322" spans="1:7" ht="25.5" x14ac:dyDescent="0.25">
      <c r="A322" s="15" t="s">
        <v>31</v>
      </c>
      <c r="B322" s="136" t="s">
        <v>278</v>
      </c>
      <c r="C322" s="15" t="s">
        <v>731</v>
      </c>
      <c r="D322" s="15" t="s">
        <v>32</v>
      </c>
      <c r="E322" s="18">
        <f>E323</f>
        <v>0</v>
      </c>
      <c r="F322" s="18">
        <f t="shared" si="112"/>
        <v>-3293351</v>
      </c>
      <c r="G322" s="18">
        <f t="shared" si="112"/>
        <v>-1400000</v>
      </c>
    </row>
    <row r="323" spans="1:7" ht="25.5" x14ac:dyDescent="0.25">
      <c r="A323" s="15" t="s">
        <v>33</v>
      </c>
      <c r="B323" s="136" t="s">
        <v>278</v>
      </c>
      <c r="C323" s="15" t="s">
        <v>731</v>
      </c>
      <c r="D323" s="15" t="s">
        <v>34</v>
      </c>
      <c r="E323" s="18"/>
      <c r="F323" s="18">
        <v>-3293351</v>
      </c>
      <c r="G323" s="18">
        <v>-1400000</v>
      </c>
    </row>
    <row r="324" spans="1:7" hidden="1" x14ac:dyDescent="0.25">
      <c r="A324" s="15" t="s">
        <v>776</v>
      </c>
      <c r="B324" s="136" t="s">
        <v>278</v>
      </c>
      <c r="C324" s="15" t="s">
        <v>783</v>
      </c>
      <c r="D324" s="15"/>
      <c r="E324" s="18">
        <f>E325</f>
        <v>0</v>
      </c>
      <c r="F324" s="18"/>
      <c r="G324" s="18"/>
    </row>
    <row r="325" spans="1:7" ht="25.5" hidden="1" x14ac:dyDescent="0.25">
      <c r="A325" s="15" t="s">
        <v>44</v>
      </c>
      <c r="B325" s="136" t="s">
        <v>278</v>
      </c>
      <c r="C325" s="15" t="s">
        <v>783</v>
      </c>
      <c r="D325" s="15">
        <v>600</v>
      </c>
      <c r="E325" s="18">
        <f>E326</f>
        <v>0</v>
      </c>
      <c r="F325" s="18"/>
      <c r="G325" s="18"/>
    </row>
    <row r="326" spans="1:7" hidden="1" x14ac:dyDescent="0.25">
      <c r="A326" s="15" t="s">
        <v>46</v>
      </c>
      <c r="B326" s="136" t="s">
        <v>278</v>
      </c>
      <c r="C326" s="15" t="s">
        <v>783</v>
      </c>
      <c r="D326" s="15">
        <v>610</v>
      </c>
      <c r="E326" s="18"/>
      <c r="F326" s="18"/>
      <c r="G326" s="18"/>
    </row>
    <row r="327" spans="1:7" ht="38.25" hidden="1" x14ac:dyDescent="0.25">
      <c r="A327" s="15" t="s">
        <v>778</v>
      </c>
      <c r="B327" s="136" t="s">
        <v>278</v>
      </c>
      <c r="C327" s="15" t="s">
        <v>784</v>
      </c>
      <c r="D327" s="15"/>
      <c r="E327" s="18">
        <f>E328</f>
        <v>0</v>
      </c>
      <c r="F327" s="18"/>
      <c r="G327" s="18"/>
    </row>
    <row r="328" spans="1:7" ht="25.5" hidden="1" x14ac:dyDescent="0.25">
      <c r="A328" s="15" t="s">
        <v>31</v>
      </c>
      <c r="B328" s="136" t="s">
        <v>278</v>
      </c>
      <c r="C328" s="15" t="s">
        <v>784</v>
      </c>
      <c r="D328" s="15">
        <v>200</v>
      </c>
      <c r="E328" s="18">
        <f>E329</f>
        <v>0</v>
      </c>
      <c r="F328" s="18"/>
      <c r="G328" s="18"/>
    </row>
    <row r="329" spans="1:7" ht="25.5" hidden="1" x14ac:dyDescent="0.25">
      <c r="A329" s="15" t="s">
        <v>33</v>
      </c>
      <c r="B329" s="136" t="s">
        <v>278</v>
      </c>
      <c r="C329" s="15" t="s">
        <v>784</v>
      </c>
      <c r="D329" s="15">
        <v>240</v>
      </c>
      <c r="E329" s="18"/>
      <c r="F329" s="18"/>
      <c r="G329" s="18"/>
    </row>
    <row r="330" spans="1:7" hidden="1" x14ac:dyDescent="0.25">
      <c r="A330" s="15" t="s">
        <v>127</v>
      </c>
      <c r="B330" s="136" t="s">
        <v>278</v>
      </c>
      <c r="C330" s="15" t="s">
        <v>732</v>
      </c>
      <c r="D330" s="15"/>
      <c r="E330" s="18">
        <f>E331</f>
        <v>0</v>
      </c>
      <c r="F330" s="18">
        <f t="shared" ref="F330:G331" si="113">F331</f>
        <v>0</v>
      </c>
      <c r="G330" s="18">
        <f t="shared" si="113"/>
        <v>0</v>
      </c>
    </row>
    <row r="331" spans="1:7" ht="25.5" hidden="1" x14ac:dyDescent="0.25">
      <c r="A331" s="15" t="s">
        <v>31</v>
      </c>
      <c r="B331" s="136" t="s">
        <v>278</v>
      </c>
      <c r="C331" s="15" t="s">
        <v>732</v>
      </c>
      <c r="D331" s="15" t="s">
        <v>32</v>
      </c>
      <c r="E331" s="18">
        <f>E332</f>
        <v>0</v>
      </c>
      <c r="F331" s="18">
        <f t="shared" si="113"/>
        <v>0</v>
      </c>
      <c r="G331" s="18">
        <f t="shared" si="113"/>
        <v>0</v>
      </c>
    </row>
    <row r="332" spans="1:7" ht="25.5" hidden="1" x14ac:dyDescent="0.25">
      <c r="A332" s="15" t="s">
        <v>33</v>
      </c>
      <c r="B332" s="136" t="s">
        <v>278</v>
      </c>
      <c r="C332" s="15" t="s">
        <v>732</v>
      </c>
      <c r="D332" s="15" t="s">
        <v>34</v>
      </c>
      <c r="E332" s="18"/>
      <c r="F332" s="18"/>
      <c r="G332" s="18"/>
    </row>
    <row r="333" spans="1:7" hidden="1" x14ac:dyDescent="0.25">
      <c r="A333" s="15" t="s">
        <v>128</v>
      </c>
      <c r="B333" s="136" t="s">
        <v>278</v>
      </c>
      <c r="C333" s="15" t="s">
        <v>733</v>
      </c>
      <c r="D333" s="15"/>
      <c r="E333" s="18">
        <f>E334</f>
        <v>0</v>
      </c>
      <c r="F333" s="18">
        <f t="shared" ref="F333:G334" si="114">F334</f>
        <v>0</v>
      </c>
      <c r="G333" s="18">
        <f t="shared" si="114"/>
        <v>0</v>
      </c>
    </row>
    <row r="334" spans="1:7" ht="25.5" hidden="1" x14ac:dyDescent="0.25">
      <c r="A334" s="15" t="s">
        <v>31</v>
      </c>
      <c r="B334" s="136" t="s">
        <v>278</v>
      </c>
      <c r="C334" s="15" t="s">
        <v>733</v>
      </c>
      <c r="D334" s="15" t="s">
        <v>32</v>
      </c>
      <c r="E334" s="18">
        <f>E335</f>
        <v>0</v>
      </c>
      <c r="F334" s="18">
        <f t="shared" si="114"/>
        <v>0</v>
      </c>
      <c r="G334" s="18">
        <f t="shared" si="114"/>
        <v>0</v>
      </c>
    </row>
    <row r="335" spans="1:7" ht="25.5" hidden="1" x14ac:dyDescent="0.25">
      <c r="A335" s="15" t="s">
        <v>33</v>
      </c>
      <c r="B335" s="136" t="s">
        <v>278</v>
      </c>
      <c r="C335" s="15" t="s">
        <v>733</v>
      </c>
      <c r="D335" s="15" t="s">
        <v>34</v>
      </c>
      <c r="E335" s="18"/>
      <c r="F335" s="18"/>
      <c r="G335" s="18"/>
    </row>
    <row r="336" spans="1:7" x14ac:dyDescent="0.25">
      <c r="A336" s="15" t="s">
        <v>638</v>
      </c>
      <c r="B336" s="136" t="s">
        <v>734</v>
      </c>
      <c r="C336" s="15"/>
      <c r="D336" s="15"/>
      <c r="E336" s="18">
        <f>E337</f>
        <v>0</v>
      </c>
      <c r="F336" s="18">
        <f t="shared" ref="F336:G338" si="115">F337</f>
        <v>-147600</v>
      </c>
      <c r="G336" s="18">
        <f t="shared" si="115"/>
        <v>-147600</v>
      </c>
    </row>
    <row r="337" spans="1:7" ht="63.75" x14ac:dyDescent="0.25">
      <c r="A337" s="15" t="s">
        <v>129</v>
      </c>
      <c r="B337" s="136" t="s">
        <v>734</v>
      </c>
      <c r="C337" s="15" t="s">
        <v>735</v>
      </c>
      <c r="D337" s="15"/>
      <c r="E337" s="18">
        <f>E338</f>
        <v>0</v>
      </c>
      <c r="F337" s="18">
        <f t="shared" si="115"/>
        <v>-147600</v>
      </c>
      <c r="G337" s="18">
        <f t="shared" si="115"/>
        <v>-147600</v>
      </c>
    </row>
    <row r="338" spans="1:7" ht="25.5" x14ac:dyDescent="0.25">
      <c r="A338" s="15" t="s">
        <v>44</v>
      </c>
      <c r="B338" s="136" t="s">
        <v>734</v>
      </c>
      <c r="C338" s="15" t="s">
        <v>735</v>
      </c>
      <c r="D338" s="15" t="s">
        <v>45</v>
      </c>
      <c r="E338" s="18">
        <f>E339</f>
        <v>0</v>
      </c>
      <c r="F338" s="18">
        <f t="shared" si="115"/>
        <v>-147600</v>
      </c>
      <c r="G338" s="18">
        <f t="shared" si="115"/>
        <v>-147600</v>
      </c>
    </row>
    <row r="339" spans="1:7" x14ac:dyDescent="0.25">
      <c r="A339" s="15" t="s">
        <v>46</v>
      </c>
      <c r="B339" s="136" t="s">
        <v>734</v>
      </c>
      <c r="C339" s="15" t="s">
        <v>735</v>
      </c>
      <c r="D339" s="15" t="s">
        <v>47</v>
      </c>
      <c r="E339" s="18"/>
      <c r="F339" s="18">
        <v>-147600</v>
      </c>
      <c r="G339" s="18">
        <v>-147600</v>
      </c>
    </row>
    <row r="340" spans="1:7" x14ac:dyDescent="0.25">
      <c r="A340" s="15" t="s">
        <v>736</v>
      </c>
      <c r="B340" s="136" t="s">
        <v>737</v>
      </c>
      <c r="C340" s="15"/>
      <c r="D340" s="15"/>
      <c r="E340" s="18">
        <f>E341+E345+E352+E373</f>
        <v>0</v>
      </c>
      <c r="F340" s="18">
        <f>F341+F345+F352+F373</f>
        <v>-16108245.190000001</v>
      </c>
      <c r="G340" s="18">
        <f>G341+G345+G352+G373</f>
        <v>-16700037.030000001</v>
      </c>
    </row>
    <row r="341" spans="1:7" hidden="1" x14ac:dyDescent="0.25">
      <c r="A341" s="15" t="s">
        <v>640</v>
      </c>
      <c r="B341" s="136" t="s">
        <v>738</v>
      </c>
      <c r="C341" s="15"/>
      <c r="D341" s="15"/>
      <c r="E341" s="18">
        <f>E342</f>
        <v>0</v>
      </c>
      <c r="F341" s="18">
        <f t="shared" ref="F341:G343" si="116">F342</f>
        <v>0</v>
      </c>
      <c r="G341" s="18">
        <f t="shared" si="116"/>
        <v>0</v>
      </c>
    </row>
    <row r="342" spans="1:7" hidden="1" x14ac:dyDescent="0.25">
      <c r="A342" s="15" t="s">
        <v>130</v>
      </c>
      <c r="B342" s="136" t="s">
        <v>738</v>
      </c>
      <c r="C342" s="15" t="s">
        <v>739</v>
      </c>
      <c r="D342" s="15"/>
      <c r="E342" s="18">
        <f>E343</f>
        <v>0</v>
      </c>
      <c r="F342" s="18">
        <f t="shared" si="116"/>
        <v>0</v>
      </c>
      <c r="G342" s="18">
        <f t="shared" si="116"/>
        <v>0</v>
      </c>
    </row>
    <row r="343" spans="1:7" hidden="1" x14ac:dyDescent="0.25">
      <c r="A343" s="15" t="s">
        <v>66</v>
      </c>
      <c r="B343" s="136" t="s">
        <v>738</v>
      </c>
      <c r="C343" s="15" t="s">
        <v>739</v>
      </c>
      <c r="D343" s="15" t="s">
        <v>67</v>
      </c>
      <c r="E343" s="18">
        <f>E344</f>
        <v>0</v>
      </c>
      <c r="F343" s="18">
        <f t="shared" si="116"/>
        <v>0</v>
      </c>
      <c r="G343" s="18">
        <f t="shared" si="116"/>
        <v>0</v>
      </c>
    </row>
    <row r="344" spans="1:7" ht="25.5" hidden="1" x14ac:dyDescent="0.25">
      <c r="A344" s="15" t="s">
        <v>68</v>
      </c>
      <c r="B344" s="136" t="s">
        <v>738</v>
      </c>
      <c r="C344" s="15" t="s">
        <v>739</v>
      </c>
      <c r="D344" s="15" t="s">
        <v>69</v>
      </c>
      <c r="E344" s="18"/>
      <c r="F344" s="18"/>
      <c r="G344" s="18"/>
    </row>
    <row r="345" spans="1:7" x14ac:dyDescent="0.25">
      <c r="A345" s="15" t="s">
        <v>642</v>
      </c>
      <c r="B345" s="136" t="s">
        <v>740</v>
      </c>
      <c r="C345" s="15"/>
      <c r="D345" s="15"/>
      <c r="E345" s="18">
        <f>E346+E349</f>
        <v>0</v>
      </c>
      <c r="F345" s="18">
        <f t="shared" ref="F345:G345" si="117">F346+F349</f>
        <v>-117000</v>
      </c>
      <c r="G345" s="18">
        <f t="shared" si="117"/>
        <v>-117000</v>
      </c>
    </row>
    <row r="346" spans="1:7" ht="25.5" x14ac:dyDescent="0.25">
      <c r="A346" s="15" t="s">
        <v>131</v>
      </c>
      <c r="B346" s="136" t="s">
        <v>740</v>
      </c>
      <c r="C346" s="15" t="s">
        <v>741</v>
      </c>
      <c r="D346" s="15"/>
      <c r="E346" s="18">
        <f>E347</f>
        <v>0</v>
      </c>
      <c r="F346" s="18">
        <f t="shared" ref="F346:G347" si="118">F347</f>
        <v>-117000</v>
      </c>
      <c r="G346" s="18">
        <f t="shared" si="118"/>
        <v>-117000</v>
      </c>
    </row>
    <row r="347" spans="1:7" x14ac:dyDescent="0.25">
      <c r="A347" s="15" t="s">
        <v>66</v>
      </c>
      <c r="B347" s="136" t="s">
        <v>740</v>
      </c>
      <c r="C347" s="15" t="s">
        <v>741</v>
      </c>
      <c r="D347" s="15" t="s">
        <v>67</v>
      </c>
      <c r="E347" s="18">
        <f>E348</f>
        <v>0</v>
      </c>
      <c r="F347" s="18">
        <f t="shared" si="118"/>
        <v>-117000</v>
      </c>
      <c r="G347" s="18">
        <f t="shared" si="118"/>
        <v>-117000</v>
      </c>
    </row>
    <row r="348" spans="1:7" ht="25.5" x14ac:dyDescent="0.25">
      <c r="A348" s="15" t="s">
        <v>68</v>
      </c>
      <c r="B348" s="136" t="s">
        <v>740</v>
      </c>
      <c r="C348" s="15" t="s">
        <v>741</v>
      </c>
      <c r="D348" s="15" t="s">
        <v>69</v>
      </c>
      <c r="E348" s="18"/>
      <c r="F348" s="18">
        <v>-117000</v>
      </c>
      <c r="G348" s="18">
        <v>-117000</v>
      </c>
    </row>
    <row r="349" spans="1:7" ht="25.5" hidden="1" x14ac:dyDescent="0.25">
      <c r="A349" s="15" t="s">
        <v>132</v>
      </c>
      <c r="B349" s="136" t="s">
        <v>740</v>
      </c>
      <c r="C349" s="15" t="s">
        <v>742</v>
      </c>
      <c r="D349" s="15"/>
      <c r="E349" s="18">
        <f>E350</f>
        <v>0</v>
      </c>
      <c r="F349" s="18">
        <f t="shared" ref="F349:G350" si="119">F350</f>
        <v>0</v>
      </c>
      <c r="G349" s="18">
        <f t="shared" si="119"/>
        <v>0</v>
      </c>
    </row>
    <row r="350" spans="1:7" ht="25.5" hidden="1" x14ac:dyDescent="0.25">
      <c r="A350" s="15" t="s">
        <v>31</v>
      </c>
      <c r="B350" s="136" t="s">
        <v>740</v>
      </c>
      <c r="C350" s="15" t="s">
        <v>742</v>
      </c>
      <c r="D350" s="15" t="s">
        <v>32</v>
      </c>
      <c r="E350" s="18">
        <f>E351</f>
        <v>0</v>
      </c>
      <c r="F350" s="18">
        <f t="shared" si="119"/>
        <v>0</v>
      </c>
      <c r="G350" s="18">
        <f t="shared" si="119"/>
        <v>0</v>
      </c>
    </row>
    <row r="351" spans="1:7" ht="25.5" hidden="1" x14ac:dyDescent="0.25">
      <c r="A351" s="15" t="s">
        <v>33</v>
      </c>
      <c r="B351" s="136" t="s">
        <v>740</v>
      </c>
      <c r="C351" s="15" t="s">
        <v>742</v>
      </c>
      <c r="D351" s="15" t="s">
        <v>34</v>
      </c>
      <c r="E351" s="18"/>
      <c r="F351" s="18"/>
      <c r="G351" s="18"/>
    </row>
    <row r="352" spans="1:7" x14ac:dyDescent="0.25">
      <c r="A352" s="15" t="s">
        <v>568</v>
      </c>
      <c r="B352" s="136" t="s">
        <v>743</v>
      </c>
      <c r="C352" s="15"/>
      <c r="D352" s="15"/>
      <c r="E352" s="18">
        <f>E353+E357+E360+E363+E366+E369</f>
        <v>0</v>
      </c>
      <c r="F352" s="18">
        <f>F353+F357+F360+F363+F366</f>
        <v>-15074541.190000001</v>
      </c>
      <c r="G352" s="18">
        <f t="shared" ref="G352" si="120">G353+G357+G360+G363+G366</f>
        <v>-15666333.030000001</v>
      </c>
    </row>
    <row r="353" spans="1:7" ht="51" x14ac:dyDescent="0.25">
      <c r="A353" s="15" t="s">
        <v>133</v>
      </c>
      <c r="B353" s="136" t="s">
        <v>743</v>
      </c>
      <c r="C353" s="15" t="s">
        <v>744</v>
      </c>
      <c r="D353" s="15"/>
      <c r="E353" s="18">
        <f>E354</f>
        <v>0</v>
      </c>
      <c r="F353" s="18">
        <f t="shared" ref="F353:G353" si="121">F354</f>
        <v>-7250496</v>
      </c>
      <c r="G353" s="18">
        <f t="shared" si="121"/>
        <v>-7836296</v>
      </c>
    </row>
    <row r="354" spans="1:7" x14ac:dyDescent="0.25">
      <c r="A354" s="15" t="s">
        <v>66</v>
      </c>
      <c r="B354" s="136" t="s">
        <v>743</v>
      </c>
      <c r="C354" s="15" t="s">
        <v>744</v>
      </c>
      <c r="D354" s="15" t="s">
        <v>67</v>
      </c>
      <c r="E354" s="18">
        <f>E355+E356</f>
        <v>0</v>
      </c>
      <c r="F354" s="18">
        <f>F355+F356</f>
        <v>-7250496</v>
      </c>
      <c r="G354" s="18">
        <f t="shared" ref="G354" si="122">G355+G356</f>
        <v>-7836296</v>
      </c>
    </row>
    <row r="355" spans="1:7" x14ac:dyDescent="0.25">
      <c r="A355" s="15" t="s">
        <v>134</v>
      </c>
      <c r="B355" s="136" t="s">
        <v>743</v>
      </c>
      <c r="C355" s="15" t="s">
        <v>744</v>
      </c>
      <c r="D355" s="15" t="s">
        <v>135</v>
      </c>
      <c r="E355" s="18"/>
      <c r="F355" s="18">
        <v>-5307599.8</v>
      </c>
      <c r="G355" s="18">
        <v>-5716260.0999999996</v>
      </c>
    </row>
    <row r="356" spans="1:7" ht="25.5" x14ac:dyDescent="0.25">
      <c r="A356" s="15" t="s">
        <v>68</v>
      </c>
      <c r="B356" s="136" t="s">
        <v>743</v>
      </c>
      <c r="C356" s="15" t="s">
        <v>744</v>
      </c>
      <c r="D356" s="15" t="s">
        <v>69</v>
      </c>
      <c r="E356" s="18"/>
      <c r="F356" s="18">
        <v>-1942896.2</v>
      </c>
      <c r="G356" s="18">
        <v>-2120035.9</v>
      </c>
    </row>
    <row r="357" spans="1:7" ht="25.5" x14ac:dyDescent="0.25">
      <c r="A357" s="15" t="s">
        <v>136</v>
      </c>
      <c r="B357" s="136" t="s">
        <v>743</v>
      </c>
      <c r="C357" s="15" t="s">
        <v>745</v>
      </c>
      <c r="D357" s="15"/>
      <c r="E357" s="18">
        <f>E358</f>
        <v>0</v>
      </c>
      <c r="F357" s="18">
        <f t="shared" ref="F357:G358" si="123">F358</f>
        <v>-292863.19</v>
      </c>
      <c r="G357" s="18">
        <f t="shared" si="123"/>
        <v>-298855.03000000003</v>
      </c>
    </row>
    <row r="358" spans="1:7" x14ac:dyDescent="0.25">
      <c r="A358" s="15" t="s">
        <v>66</v>
      </c>
      <c r="B358" s="136" t="s">
        <v>743</v>
      </c>
      <c r="C358" s="15" t="s">
        <v>745</v>
      </c>
      <c r="D358" s="15" t="s">
        <v>67</v>
      </c>
      <c r="E358" s="18">
        <f>E359</f>
        <v>0</v>
      </c>
      <c r="F358" s="18">
        <f t="shared" si="123"/>
        <v>-292863.19</v>
      </c>
      <c r="G358" s="18">
        <f t="shared" si="123"/>
        <v>-298855.03000000003</v>
      </c>
    </row>
    <row r="359" spans="1:7" x14ac:dyDescent="0.25">
      <c r="A359" s="15" t="s">
        <v>134</v>
      </c>
      <c r="B359" s="136" t="s">
        <v>743</v>
      </c>
      <c r="C359" s="15" t="s">
        <v>745</v>
      </c>
      <c r="D359" s="15" t="s">
        <v>135</v>
      </c>
      <c r="E359" s="18"/>
      <c r="F359" s="18">
        <v>-292863.19</v>
      </c>
      <c r="G359" s="18">
        <v>-298855.03000000003</v>
      </c>
    </row>
    <row r="360" spans="1:7" x14ac:dyDescent="0.25">
      <c r="A360" s="15" t="s">
        <v>137</v>
      </c>
      <c r="B360" s="136" t="s">
        <v>743</v>
      </c>
      <c r="C360" s="15" t="s">
        <v>746</v>
      </c>
      <c r="D360" s="15"/>
      <c r="E360" s="18">
        <f>E361</f>
        <v>0</v>
      </c>
      <c r="F360" s="18">
        <f t="shared" ref="F360:G361" si="124">F361</f>
        <v>-2052810</v>
      </c>
      <c r="G360" s="18">
        <f t="shared" si="124"/>
        <v>-2052810</v>
      </c>
    </row>
    <row r="361" spans="1:7" x14ac:dyDescent="0.25">
      <c r="A361" s="15" t="s">
        <v>66</v>
      </c>
      <c r="B361" s="136" t="s">
        <v>743</v>
      </c>
      <c r="C361" s="15" t="s">
        <v>746</v>
      </c>
      <c r="D361" s="15" t="s">
        <v>67</v>
      </c>
      <c r="E361" s="18">
        <f>E362</f>
        <v>0</v>
      </c>
      <c r="F361" s="18">
        <f t="shared" si="124"/>
        <v>-2052810</v>
      </c>
      <c r="G361" s="18">
        <f t="shared" si="124"/>
        <v>-2052810</v>
      </c>
    </row>
    <row r="362" spans="1:7" ht="25.5" x14ac:dyDescent="0.25">
      <c r="A362" s="15" t="s">
        <v>68</v>
      </c>
      <c r="B362" s="136" t="s">
        <v>743</v>
      </c>
      <c r="C362" s="15" t="s">
        <v>746</v>
      </c>
      <c r="D362" s="15" t="s">
        <v>69</v>
      </c>
      <c r="E362" s="18"/>
      <c r="F362" s="18">
        <v>-2052810</v>
      </c>
      <c r="G362" s="18">
        <v>-2052810</v>
      </c>
    </row>
    <row r="363" spans="1:7" ht="38.25" x14ac:dyDescent="0.25">
      <c r="A363" s="15" t="s">
        <v>747</v>
      </c>
      <c r="B363" s="136" t="s">
        <v>743</v>
      </c>
      <c r="C363" s="15" t="s">
        <v>748</v>
      </c>
      <c r="D363" s="15"/>
      <c r="E363" s="18">
        <f>E364</f>
        <v>0</v>
      </c>
      <c r="F363" s="18">
        <f t="shared" ref="F363:G364" si="125">F364</f>
        <v>-3010788</v>
      </c>
      <c r="G363" s="18">
        <f t="shared" si="125"/>
        <v>-3010788</v>
      </c>
    </row>
    <row r="364" spans="1:7" x14ac:dyDescent="0.25">
      <c r="A364" s="15" t="s">
        <v>66</v>
      </c>
      <c r="B364" s="136" t="s">
        <v>743</v>
      </c>
      <c r="C364" s="15" t="s">
        <v>748</v>
      </c>
      <c r="D364" s="15" t="s">
        <v>67</v>
      </c>
      <c r="E364" s="18">
        <f>E365</f>
        <v>0</v>
      </c>
      <c r="F364" s="18">
        <f t="shared" si="125"/>
        <v>-3010788</v>
      </c>
      <c r="G364" s="18">
        <f t="shared" si="125"/>
        <v>-3010788</v>
      </c>
    </row>
    <row r="365" spans="1:7" ht="25.5" x14ac:dyDescent="0.25">
      <c r="A365" s="15" t="s">
        <v>68</v>
      </c>
      <c r="B365" s="136" t="s">
        <v>743</v>
      </c>
      <c r="C365" s="15" t="s">
        <v>748</v>
      </c>
      <c r="D365" s="15" t="s">
        <v>69</v>
      </c>
      <c r="E365" s="18"/>
      <c r="F365" s="18">
        <v>-3010788</v>
      </c>
      <c r="G365" s="18">
        <v>-3010788</v>
      </c>
    </row>
    <row r="366" spans="1:7" ht="38.25" x14ac:dyDescent="0.25">
      <c r="A366" s="15" t="s">
        <v>65</v>
      </c>
      <c r="B366" s="136" t="s">
        <v>743</v>
      </c>
      <c r="C366" s="15" t="s">
        <v>749</v>
      </c>
      <c r="D366" s="15"/>
      <c r="E366" s="18">
        <f>E367</f>
        <v>0</v>
      </c>
      <c r="F366" s="18">
        <f t="shared" ref="F366:G367" si="126">F367</f>
        <v>-2467584</v>
      </c>
      <c r="G366" s="18">
        <f t="shared" si="126"/>
        <v>-2467584</v>
      </c>
    </row>
    <row r="367" spans="1:7" x14ac:dyDescent="0.25">
      <c r="A367" s="15" t="s">
        <v>66</v>
      </c>
      <c r="B367" s="136" t="s">
        <v>743</v>
      </c>
      <c r="C367" s="15" t="s">
        <v>749</v>
      </c>
      <c r="D367" s="15" t="s">
        <v>67</v>
      </c>
      <c r="E367" s="18">
        <f>E368</f>
        <v>0</v>
      </c>
      <c r="F367" s="18">
        <f t="shared" si="126"/>
        <v>-2467584</v>
      </c>
      <c r="G367" s="18">
        <f t="shared" si="126"/>
        <v>-2467584</v>
      </c>
    </row>
    <row r="368" spans="1:7" ht="25.5" x14ac:dyDescent="0.25">
      <c r="A368" s="15" t="s">
        <v>68</v>
      </c>
      <c r="B368" s="136" t="s">
        <v>743</v>
      </c>
      <c r="C368" s="15" t="s">
        <v>749</v>
      </c>
      <c r="D368" s="15" t="s">
        <v>69</v>
      </c>
      <c r="E368" s="18"/>
      <c r="F368" s="18">
        <v>-2467584</v>
      </c>
      <c r="G368" s="18">
        <v>-2467584</v>
      </c>
    </row>
    <row r="369" spans="1:7" hidden="1" x14ac:dyDescent="0.25">
      <c r="A369" s="15" t="s">
        <v>78</v>
      </c>
      <c r="B369" s="136">
        <v>1004</v>
      </c>
      <c r="C369" s="131">
        <v>1500083030</v>
      </c>
      <c r="D369" s="131"/>
      <c r="E369" s="18">
        <f>E370</f>
        <v>0</v>
      </c>
      <c r="F369" s="18"/>
      <c r="G369" s="18"/>
    </row>
    <row r="370" spans="1:7" hidden="1" x14ac:dyDescent="0.25">
      <c r="A370" s="15" t="s">
        <v>36</v>
      </c>
      <c r="B370" s="136">
        <v>1004</v>
      </c>
      <c r="C370" s="131">
        <v>1500083030</v>
      </c>
      <c r="D370" s="131">
        <v>800</v>
      </c>
      <c r="E370" s="18">
        <f>E372+E371</f>
        <v>0</v>
      </c>
      <c r="F370" s="18"/>
      <c r="G370" s="18"/>
    </row>
    <row r="371" spans="1:7" ht="25.5" hidden="1" x14ac:dyDescent="0.25">
      <c r="A371" s="15" t="s">
        <v>891</v>
      </c>
      <c r="B371" s="136">
        <v>1004</v>
      </c>
      <c r="C371" s="131">
        <v>1500083030</v>
      </c>
      <c r="D371" s="131">
        <v>830</v>
      </c>
      <c r="E371" s="18"/>
      <c r="F371" s="18"/>
      <c r="G371" s="18"/>
    </row>
    <row r="372" spans="1:7" hidden="1" x14ac:dyDescent="0.25">
      <c r="A372" s="15" t="s">
        <v>38</v>
      </c>
      <c r="B372" s="136">
        <v>1004</v>
      </c>
      <c r="C372" s="131">
        <v>1500083030</v>
      </c>
      <c r="D372" s="131">
        <v>850</v>
      </c>
      <c r="E372" s="18"/>
      <c r="F372" s="18"/>
      <c r="G372" s="18"/>
    </row>
    <row r="373" spans="1:7" x14ac:dyDescent="0.25">
      <c r="A373" s="15" t="s">
        <v>649</v>
      </c>
      <c r="B373" s="136" t="s">
        <v>750</v>
      </c>
      <c r="C373" s="15"/>
      <c r="D373" s="15"/>
      <c r="E373" s="18">
        <f>E374+E377+E382+E385+E388+E391</f>
        <v>0</v>
      </c>
      <c r="F373" s="18">
        <f>F374+F377+F382+F385+F388</f>
        <v>-916704</v>
      </c>
      <c r="G373" s="18">
        <f t="shared" ref="G373" si="127">G374+G377+G382+G385+G388</f>
        <v>-916704</v>
      </c>
    </row>
    <row r="374" spans="1:7" ht="76.5" hidden="1" x14ac:dyDescent="0.25">
      <c r="A374" s="15" t="s">
        <v>94</v>
      </c>
      <c r="B374" s="136" t="s">
        <v>750</v>
      </c>
      <c r="C374" s="15" t="s">
        <v>674</v>
      </c>
      <c r="D374" s="15"/>
      <c r="E374" s="18">
        <f>E375</f>
        <v>0</v>
      </c>
      <c r="F374" s="18">
        <f t="shared" ref="F374:G375" si="128">F375</f>
        <v>0</v>
      </c>
      <c r="G374" s="18">
        <f t="shared" si="128"/>
        <v>0</v>
      </c>
    </row>
    <row r="375" spans="1:7" ht="38.25" hidden="1" x14ac:dyDescent="0.25">
      <c r="A375" s="15" t="s">
        <v>24</v>
      </c>
      <c r="B375" s="136" t="s">
        <v>750</v>
      </c>
      <c r="C375" s="15" t="s">
        <v>674</v>
      </c>
      <c r="D375" s="15" t="s">
        <v>25</v>
      </c>
      <c r="E375" s="18">
        <f>E376</f>
        <v>0</v>
      </c>
      <c r="F375" s="18">
        <f t="shared" si="128"/>
        <v>0</v>
      </c>
      <c r="G375" s="18">
        <f t="shared" si="128"/>
        <v>0</v>
      </c>
    </row>
    <row r="376" spans="1:7" hidden="1" x14ac:dyDescent="0.25">
      <c r="A376" s="15" t="s">
        <v>26</v>
      </c>
      <c r="B376" s="136" t="s">
        <v>750</v>
      </c>
      <c r="C376" s="15" t="s">
        <v>674</v>
      </c>
      <c r="D376" s="15" t="s">
        <v>27</v>
      </c>
      <c r="E376" s="18"/>
      <c r="F376" s="18"/>
      <c r="G376" s="18"/>
    </row>
    <row r="377" spans="1:7" ht="51" x14ac:dyDescent="0.25">
      <c r="A377" s="15" t="s">
        <v>133</v>
      </c>
      <c r="B377" s="136" t="s">
        <v>750</v>
      </c>
      <c r="C377" s="15" t="s">
        <v>751</v>
      </c>
      <c r="D377" s="15"/>
      <c r="E377" s="18">
        <f>E378+E380</f>
        <v>0</v>
      </c>
      <c r="F377" s="18">
        <f t="shared" ref="F377:G377" si="129">F378+F380</f>
        <v>-867704</v>
      </c>
      <c r="G377" s="18">
        <f t="shared" si="129"/>
        <v>-867704</v>
      </c>
    </row>
    <row r="378" spans="1:7" ht="38.25" x14ac:dyDescent="0.25">
      <c r="A378" s="15" t="s">
        <v>24</v>
      </c>
      <c r="B378" s="136" t="s">
        <v>750</v>
      </c>
      <c r="C378" s="15" t="s">
        <v>751</v>
      </c>
      <c r="D378" s="15" t="s">
        <v>25</v>
      </c>
      <c r="E378" s="18">
        <f>E379</f>
        <v>0</v>
      </c>
      <c r="F378" s="18">
        <f t="shared" ref="F378:G378" si="130">F379</f>
        <v>-609714</v>
      </c>
      <c r="G378" s="18">
        <f t="shared" si="130"/>
        <v>-609714</v>
      </c>
    </row>
    <row r="379" spans="1:7" x14ac:dyDescent="0.25">
      <c r="A379" s="15" t="s">
        <v>26</v>
      </c>
      <c r="B379" s="136" t="s">
        <v>750</v>
      </c>
      <c r="C379" s="15" t="s">
        <v>751</v>
      </c>
      <c r="D379" s="15" t="s">
        <v>27</v>
      </c>
      <c r="E379" s="18"/>
      <c r="F379" s="18">
        <v>-609714</v>
      </c>
      <c r="G379" s="18">
        <v>-609714</v>
      </c>
    </row>
    <row r="380" spans="1:7" ht="25.5" x14ac:dyDescent="0.25">
      <c r="A380" s="15" t="s">
        <v>31</v>
      </c>
      <c r="B380" s="136" t="s">
        <v>750</v>
      </c>
      <c r="C380" s="15" t="s">
        <v>751</v>
      </c>
      <c r="D380" s="15" t="s">
        <v>32</v>
      </c>
      <c r="E380" s="18">
        <f>E381</f>
        <v>0</v>
      </c>
      <c r="F380" s="18">
        <f t="shared" ref="F380:G380" si="131">F381</f>
        <v>-257990</v>
      </c>
      <c r="G380" s="18">
        <f t="shared" si="131"/>
        <v>-257990</v>
      </c>
    </row>
    <row r="381" spans="1:7" ht="25.5" x14ac:dyDescent="0.25">
      <c r="A381" s="15" t="s">
        <v>33</v>
      </c>
      <c r="B381" s="136" t="s">
        <v>750</v>
      </c>
      <c r="C381" s="15" t="s">
        <v>751</v>
      </c>
      <c r="D381" s="15" t="s">
        <v>34</v>
      </c>
      <c r="E381" s="18"/>
      <c r="F381" s="18">
        <v>-257990</v>
      </c>
      <c r="G381" s="18">
        <v>-257990</v>
      </c>
    </row>
    <row r="382" spans="1:7" ht="51" x14ac:dyDescent="0.25">
      <c r="A382" s="15" t="s">
        <v>133</v>
      </c>
      <c r="B382" s="136" t="s">
        <v>750</v>
      </c>
      <c r="C382" s="15" t="s">
        <v>752</v>
      </c>
      <c r="D382" s="15"/>
      <c r="E382" s="18">
        <f>E383</f>
        <v>0</v>
      </c>
      <c r="F382" s="18">
        <f t="shared" ref="F382:G383" si="132">F383</f>
        <v>-49000</v>
      </c>
      <c r="G382" s="18">
        <f t="shared" si="132"/>
        <v>-49000</v>
      </c>
    </row>
    <row r="383" spans="1:7" ht="25.5" x14ac:dyDescent="0.25">
      <c r="A383" s="15" t="s">
        <v>31</v>
      </c>
      <c r="B383" s="136" t="s">
        <v>750</v>
      </c>
      <c r="C383" s="15" t="s">
        <v>752</v>
      </c>
      <c r="D383" s="15" t="s">
        <v>32</v>
      </c>
      <c r="E383" s="18">
        <f>E384</f>
        <v>0</v>
      </c>
      <c r="F383" s="18">
        <f t="shared" si="132"/>
        <v>-49000</v>
      </c>
      <c r="G383" s="18">
        <f t="shared" si="132"/>
        <v>-49000</v>
      </c>
    </row>
    <row r="384" spans="1:7" ht="25.5" x14ac:dyDescent="0.25">
      <c r="A384" s="15" t="s">
        <v>33</v>
      </c>
      <c r="B384" s="136" t="s">
        <v>750</v>
      </c>
      <c r="C384" s="15" t="s">
        <v>752</v>
      </c>
      <c r="D384" s="15" t="s">
        <v>34</v>
      </c>
      <c r="E384" s="18"/>
      <c r="F384" s="18">
        <v>-49000</v>
      </c>
      <c r="G384" s="18">
        <v>-49000</v>
      </c>
    </row>
    <row r="385" spans="1:7" hidden="1" x14ac:dyDescent="0.25">
      <c r="A385" s="15" t="s">
        <v>139</v>
      </c>
      <c r="B385" s="136" t="s">
        <v>750</v>
      </c>
      <c r="C385" s="15" t="s">
        <v>753</v>
      </c>
      <c r="D385" s="15"/>
      <c r="E385" s="18">
        <f>E386</f>
        <v>0</v>
      </c>
      <c r="F385" s="18">
        <f t="shared" ref="F385:G386" si="133">F386</f>
        <v>0</v>
      </c>
      <c r="G385" s="18">
        <f t="shared" si="133"/>
        <v>0</v>
      </c>
    </row>
    <row r="386" spans="1:7" ht="25.5" hidden="1" x14ac:dyDescent="0.25">
      <c r="A386" s="15" t="s">
        <v>31</v>
      </c>
      <c r="B386" s="136" t="s">
        <v>750</v>
      </c>
      <c r="C386" s="15" t="s">
        <v>753</v>
      </c>
      <c r="D386" s="15" t="s">
        <v>32</v>
      </c>
      <c r="E386" s="18">
        <f>E387</f>
        <v>0</v>
      </c>
      <c r="F386" s="18">
        <f t="shared" si="133"/>
        <v>0</v>
      </c>
      <c r="G386" s="18">
        <f t="shared" si="133"/>
        <v>0</v>
      </c>
    </row>
    <row r="387" spans="1:7" ht="25.5" hidden="1" x14ac:dyDescent="0.25">
      <c r="A387" s="15" t="s">
        <v>33</v>
      </c>
      <c r="B387" s="136" t="s">
        <v>750</v>
      </c>
      <c r="C387" s="15" t="s">
        <v>753</v>
      </c>
      <c r="D387" s="15" t="s">
        <v>34</v>
      </c>
      <c r="E387" s="18"/>
      <c r="F387" s="18"/>
      <c r="G387" s="18"/>
    </row>
    <row r="388" spans="1:7" hidden="1" x14ac:dyDescent="0.25">
      <c r="A388" s="15" t="s">
        <v>140</v>
      </c>
      <c r="B388" s="136" t="s">
        <v>750</v>
      </c>
      <c r="C388" s="15" t="s">
        <v>754</v>
      </c>
      <c r="D388" s="15"/>
      <c r="E388" s="18">
        <f>E389</f>
        <v>0</v>
      </c>
      <c r="F388" s="18">
        <f t="shared" ref="F388:G388" si="134">F389</f>
        <v>0</v>
      </c>
      <c r="G388" s="18">
        <f t="shared" si="134"/>
        <v>0</v>
      </c>
    </row>
    <row r="389" spans="1:7" ht="25.5" hidden="1" x14ac:dyDescent="0.25">
      <c r="A389" s="15" t="s">
        <v>31</v>
      </c>
      <c r="B389" s="136" t="s">
        <v>750</v>
      </c>
      <c r="C389" s="15" t="s">
        <v>754</v>
      </c>
      <c r="D389" s="15" t="s">
        <v>32</v>
      </c>
      <c r="E389" s="18">
        <f>E390</f>
        <v>0</v>
      </c>
      <c r="F389" s="18">
        <f t="shared" ref="F389:G389" si="135">F390</f>
        <v>0</v>
      </c>
      <c r="G389" s="18">
        <f t="shared" si="135"/>
        <v>0</v>
      </c>
    </row>
    <row r="390" spans="1:7" ht="25.5" hidden="1" x14ac:dyDescent="0.25">
      <c r="A390" s="15" t="s">
        <v>33</v>
      </c>
      <c r="B390" s="136" t="s">
        <v>750</v>
      </c>
      <c r="C390" s="15" t="s">
        <v>754</v>
      </c>
      <c r="D390" s="15" t="s">
        <v>34</v>
      </c>
      <c r="E390" s="18"/>
      <c r="F390" s="18"/>
      <c r="G390" s="18"/>
    </row>
    <row r="391" spans="1:7" hidden="1" x14ac:dyDescent="0.25">
      <c r="A391" s="15" t="s">
        <v>78</v>
      </c>
      <c r="B391" s="136" t="s">
        <v>750</v>
      </c>
      <c r="C391" s="131">
        <v>1500083030</v>
      </c>
      <c r="D391" s="15"/>
      <c r="E391" s="18">
        <f>E392</f>
        <v>0</v>
      </c>
      <c r="F391" s="18"/>
      <c r="G391" s="18"/>
    </row>
    <row r="392" spans="1:7" hidden="1" x14ac:dyDescent="0.25">
      <c r="A392" s="15" t="s">
        <v>66</v>
      </c>
      <c r="B392" s="136" t="s">
        <v>750</v>
      </c>
      <c r="C392" s="131">
        <v>1500083030</v>
      </c>
      <c r="D392" s="131">
        <v>300</v>
      </c>
      <c r="E392" s="18">
        <f>E393</f>
        <v>0</v>
      </c>
      <c r="F392" s="18"/>
      <c r="G392" s="18"/>
    </row>
    <row r="393" spans="1:7" ht="25.5" hidden="1" x14ac:dyDescent="0.25">
      <c r="A393" s="15" t="s">
        <v>68</v>
      </c>
      <c r="B393" s="136" t="s">
        <v>750</v>
      </c>
      <c r="C393" s="131">
        <v>1500083030</v>
      </c>
      <c r="D393" s="131">
        <v>320</v>
      </c>
      <c r="E393" s="18">
        <v>0</v>
      </c>
      <c r="F393" s="18"/>
      <c r="G393" s="18"/>
    </row>
    <row r="394" spans="1:7" hidden="1" x14ac:dyDescent="0.25">
      <c r="A394" s="15" t="s">
        <v>755</v>
      </c>
      <c r="B394" s="136" t="s">
        <v>756</v>
      </c>
      <c r="C394" s="15"/>
      <c r="D394" s="15"/>
      <c r="E394" s="18">
        <f>E395+E402</f>
        <v>0</v>
      </c>
      <c r="F394" s="18">
        <f>F395+F402</f>
        <v>0</v>
      </c>
      <c r="G394" s="18">
        <f>G395+G402</f>
        <v>0</v>
      </c>
    </row>
    <row r="395" spans="1:7" hidden="1" x14ac:dyDescent="0.25">
      <c r="A395" s="15" t="s">
        <v>655</v>
      </c>
      <c r="B395" s="136" t="s">
        <v>757</v>
      </c>
      <c r="C395" s="15"/>
      <c r="D395" s="15"/>
      <c r="E395" s="18">
        <f>E396+E399</f>
        <v>0</v>
      </c>
      <c r="F395" s="18">
        <f t="shared" ref="F395:G397" si="136">F396</f>
        <v>0</v>
      </c>
      <c r="G395" s="18">
        <f t="shared" si="136"/>
        <v>0</v>
      </c>
    </row>
    <row r="396" spans="1:7" hidden="1" x14ac:dyDescent="0.25">
      <c r="A396" s="15" t="s">
        <v>141</v>
      </c>
      <c r="B396" s="136" t="s">
        <v>757</v>
      </c>
      <c r="C396" s="15" t="s">
        <v>758</v>
      </c>
      <c r="D396" s="15"/>
      <c r="E396" s="18">
        <f>E397</f>
        <v>0</v>
      </c>
      <c r="F396" s="18">
        <f t="shared" si="136"/>
        <v>0</v>
      </c>
      <c r="G396" s="18">
        <f t="shared" si="136"/>
        <v>0</v>
      </c>
    </row>
    <row r="397" spans="1:7" ht="25.5" hidden="1" x14ac:dyDescent="0.25">
      <c r="A397" s="15" t="s">
        <v>44</v>
      </c>
      <c r="B397" s="136" t="s">
        <v>757</v>
      </c>
      <c r="C397" s="15" t="s">
        <v>758</v>
      </c>
      <c r="D397" s="15" t="s">
        <v>45</v>
      </c>
      <c r="E397" s="18">
        <f>E398</f>
        <v>0</v>
      </c>
      <c r="F397" s="18">
        <f t="shared" si="136"/>
        <v>0</v>
      </c>
      <c r="G397" s="18">
        <f t="shared" si="136"/>
        <v>0</v>
      </c>
    </row>
    <row r="398" spans="1:7" hidden="1" x14ac:dyDescent="0.25">
      <c r="A398" s="15" t="s">
        <v>142</v>
      </c>
      <c r="B398" s="136" t="s">
        <v>757</v>
      </c>
      <c r="C398" s="15" t="s">
        <v>758</v>
      </c>
      <c r="D398" s="15" t="s">
        <v>143</v>
      </c>
      <c r="E398" s="18"/>
      <c r="F398" s="18"/>
      <c r="G398" s="18"/>
    </row>
    <row r="399" spans="1:7" hidden="1" x14ac:dyDescent="0.25">
      <c r="A399" s="15" t="s">
        <v>780</v>
      </c>
      <c r="B399" s="136" t="s">
        <v>738</v>
      </c>
      <c r="C399" s="15" t="s">
        <v>791</v>
      </c>
      <c r="D399" s="15"/>
      <c r="E399" s="18">
        <f>E400</f>
        <v>0</v>
      </c>
      <c r="F399" s="18"/>
      <c r="G399" s="18"/>
    </row>
    <row r="400" spans="1:7" ht="25.5" hidden="1" x14ac:dyDescent="0.25">
      <c r="A400" s="15" t="s">
        <v>31</v>
      </c>
      <c r="B400" s="136" t="s">
        <v>738</v>
      </c>
      <c r="C400" s="15" t="s">
        <v>791</v>
      </c>
      <c r="D400" s="15" t="s">
        <v>32</v>
      </c>
      <c r="E400" s="18">
        <f>E401</f>
        <v>0</v>
      </c>
      <c r="F400" s="18"/>
      <c r="G400" s="18"/>
    </row>
    <row r="401" spans="1:7" ht="25.5" hidden="1" x14ac:dyDescent="0.25">
      <c r="A401" s="15" t="s">
        <v>33</v>
      </c>
      <c r="B401" s="136" t="s">
        <v>738</v>
      </c>
      <c r="C401" s="15" t="s">
        <v>791</v>
      </c>
      <c r="D401" s="15" t="s">
        <v>34</v>
      </c>
      <c r="E401" s="18"/>
      <c r="F401" s="18"/>
      <c r="G401" s="18"/>
    </row>
    <row r="402" spans="1:7" hidden="1" x14ac:dyDescent="0.25">
      <c r="A402" s="15" t="s">
        <v>657</v>
      </c>
      <c r="B402" s="136" t="s">
        <v>759</v>
      </c>
      <c r="C402" s="15"/>
      <c r="D402" s="15"/>
      <c r="E402" s="18">
        <f>E403</f>
        <v>0</v>
      </c>
      <c r="F402" s="18">
        <f>F403</f>
        <v>0</v>
      </c>
      <c r="G402" s="18">
        <f>G403</f>
        <v>0</v>
      </c>
    </row>
    <row r="403" spans="1:7" hidden="1" x14ac:dyDescent="0.25">
      <c r="A403" s="15" t="s">
        <v>144</v>
      </c>
      <c r="B403" s="136" t="s">
        <v>759</v>
      </c>
      <c r="C403" s="15" t="s">
        <v>760</v>
      </c>
      <c r="D403" s="15"/>
      <c r="E403" s="18">
        <f>E404</f>
        <v>0</v>
      </c>
      <c r="F403" s="18">
        <f t="shared" ref="F403:G404" si="137">F404</f>
        <v>0</v>
      </c>
      <c r="G403" s="18">
        <f t="shared" si="137"/>
        <v>0</v>
      </c>
    </row>
    <row r="404" spans="1:7" ht="25.5" hidden="1" x14ac:dyDescent="0.25">
      <c r="A404" s="15" t="s">
        <v>31</v>
      </c>
      <c r="B404" s="136" t="s">
        <v>759</v>
      </c>
      <c r="C404" s="15" t="s">
        <v>760</v>
      </c>
      <c r="D404" s="15" t="s">
        <v>32</v>
      </c>
      <c r="E404" s="18">
        <f>E405</f>
        <v>0</v>
      </c>
      <c r="F404" s="18">
        <f t="shared" si="137"/>
        <v>0</v>
      </c>
      <c r="G404" s="18">
        <f t="shared" si="137"/>
        <v>0</v>
      </c>
    </row>
    <row r="405" spans="1:7" ht="25.5" hidden="1" x14ac:dyDescent="0.25">
      <c r="A405" s="15" t="s">
        <v>33</v>
      </c>
      <c r="B405" s="136" t="s">
        <v>759</v>
      </c>
      <c r="C405" s="15" t="s">
        <v>760</v>
      </c>
      <c r="D405" s="15" t="s">
        <v>34</v>
      </c>
      <c r="E405" s="18"/>
      <c r="F405" s="18"/>
      <c r="G405" s="18"/>
    </row>
    <row r="406" spans="1:7" ht="25.5" x14ac:dyDescent="0.25">
      <c r="A406" s="15" t="s">
        <v>761</v>
      </c>
      <c r="B406" s="136" t="s">
        <v>762</v>
      </c>
      <c r="C406" s="15"/>
      <c r="D406" s="15"/>
      <c r="E406" s="18">
        <f>E408+E411+E415</f>
        <v>0</v>
      </c>
      <c r="F406" s="18">
        <f t="shared" ref="F406:G406" si="138">F408+F411</f>
        <v>-992000</v>
      </c>
      <c r="G406" s="18">
        <f t="shared" si="138"/>
        <v>-992000</v>
      </c>
    </row>
    <row r="407" spans="1:7" ht="25.5" x14ac:dyDescent="0.25">
      <c r="A407" s="15" t="s">
        <v>589</v>
      </c>
      <c r="B407" s="136" t="s">
        <v>763</v>
      </c>
      <c r="C407" s="15"/>
      <c r="D407" s="15"/>
      <c r="E407" s="18">
        <f>E408</f>
        <v>0</v>
      </c>
      <c r="F407" s="18">
        <f t="shared" ref="F407:G409" si="139">F408</f>
        <v>-992000</v>
      </c>
      <c r="G407" s="18">
        <f t="shared" si="139"/>
        <v>-992000</v>
      </c>
    </row>
    <row r="408" spans="1:7" ht="51" x14ac:dyDescent="0.25">
      <c r="A408" s="15" t="s">
        <v>764</v>
      </c>
      <c r="B408" s="136" t="s">
        <v>763</v>
      </c>
      <c r="C408" s="15" t="s">
        <v>765</v>
      </c>
      <c r="D408" s="15"/>
      <c r="E408" s="18">
        <f>E409</f>
        <v>0</v>
      </c>
      <c r="F408" s="18">
        <f t="shared" si="139"/>
        <v>-992000</v>
      </c>
      <c r="G408" s="18">
        <f t="shared" si="139"/>
        <v>-992000</v>
      </c>
    </row>
    <row r="409" spans="1:7" x14ac:dyDescent="0.25">
      <c r="A409" s="15" t="s">
        <v>83</v>
      </c>
      <c r="B409" s="136" t="s">
        <v>763</v>
      </c>
      <c r="C409" s="15" t="s">
        <v>765</v>
      </c>
      <c r="D409" s="15" t="s">
        <v>84</v>
      </c>
      <c r="E409" s="18">
        <f>E410</f>
        <v>0</v>
      </c>
      <c r="F409" s="18">
        <f t="shared" si="139"/>
        <v>-992000</v>
      </c>
      <c r="G409" s="18">
        <f t="shared" si="139"/>
        <v>-992000</v>
      </c>
    </row>
    <row r="410" spans="1:7" x14ac:dyDescent="0.25">
      <c r="A410" s="15" t="s">
        <v>85</v>
      </c>
      <c r="B410" s="136" t="s">
        <v>763</v>
      </c>
      <c r="C410" s="15" t="s">
        <v>765</v>
      </c>
      <c r="D410" s="15" t="s">
        <v>86</v>
      </c>
      <c r="E410" s="18"/>
      <c r="F410" s="18">
        <v>-992000</v>
      </c>
      <c r="G410" s="18">
        <v>-992000</v>
      </c>
    </row>
    <row r="411" spans="1:7" hidden="1" x14ac:dyDescent="0.25">
      <c r="A411" s="15" t="s">
        <v>591</v>
      </c>
      <c r="B411" s="136" t="s">
        <v>766</v>
      </c>
      <c r="C411" s="15"/>
      <c r="D411" s="15"/>
      <c r="E411" s="18">
        <f>E412</f>
        <v>0</v>
      </c>
      <c r="F411" s="18">
        <f t="shared" ref="F411:G412" si="140">F412</f>
        <v>0</v>
      </c>
      <c r="G411" s="18">
        <f t="shared" si="140"/>
        <v>0</v>
      </c>
    </row>
    <row r="412" spans="1:7" hidden="1" x14ac:dyDescent="0.25">
      <c r="A412" s="15" t="s">
        <v>87</v>
      </c>
      <c r="B412" s="136" t="s">
        <v>766</v>
      </c>
      <c r="C412" s="15" t="s">
        <v>767</v>
      </c>
      <c r="D412" s="15"/>
      <c r="E412" s="18">
        <f>E413</f>
        <v>0</v>
      </c>
      <c r="F412" s="18">
        <f t="shared" si="140"/>
        <v>0</v>
      </c>
      <c r="G412" s="18">
        <f t="shared" si="140"/>
        <v>0</v>
      </c>
    </row>
    <row r="413" spans="1:7" hidden="1" x14ac:dyDescent="0.25">
      <c r="A413" s="15" t="s">
        <v>83</v>
      </c>
      <c r="B413" s="136" t="s">
        <v>766</v>
      </c>
      <c r="C413" s="15" t="s">
        <v>767</v>
      </c>
      <c r="D413" s="15" t="s">
        <v>84</v>
      </c>
      <c r="E413" s="18">
        <f>E414</f>
        <v>0</v>
      </c>
      <c r="F413" s="18">
        <f>F414</f>
        <v>0</v>
      </c>
      <c r="G413" s="18">
        <f>G414</f>
        <v>0</v>
      </c>
    </row>
    <row r="414" spans="1:7" hidden="1" x14ac:dyDescent="0.25">
      <c r="A414" s="15" t="s">
        <v>85</v>
      </c>
      <c r="B414" s="136" t="s">
        <v>766</v>
      </c>
      <c r="C414" s="8"/>
      <c r="D414" s="15" t="s">
        <v>86</v>
      </c>
      <c r="E414" s="108"/>
      <c r="F414" s="108">
        <v>0</v>
      </c>
      <c r="G414" s="108">
        <v>0</v>
      </c>
    </row>
    <row r="415" spans="1:7" ht="15.75" hidden="1" x14ac:dyDescent="0.25">
      <c r="A415" s="15" t="s">
        <v>876</v>
      </c>
      <c r="B415" s="3">
        <v>1403</v>
      </c>
      <c r="C415" s="15"/>
      <c r="D415" s="133"/>
      <c r="E415" s="134">
        <f>E416</f>
        <v>0</v>
      </c>
      <c r="F415" s="134"/>
      <c r="G415" s="134"/>
    </row>
    <row r="416" spans="1:7" ht="38.25" hidden="1" x14ac:dyDescent="0.25">
      <c r="A416" s="15" t="s">
        <v>868</v>
      </c>
      <c r="B416" s="3">
        <v>1403</v>
      </c>
      <c r="C416" s="135" t="s">
        <v>878</v>
      </c>
      <c r="D416" s="133"/>
      <c r="E416" s="134">
        <f>E417</f>
        <v>0</v>
      </c>
      <c r="F416" s="134"/>
      <c r="G416" s="134"/>
    </row>
    <row r="417" spans="1:7" ht="15.75" hidden="1" x14ac:dyDescent="0.25">
      <c r="A417" s="15" t="s">
        <v>83</v>
      </c>
      <c r="B417" s="3">
        <v>1403</v>
      </c>
      <c r="C417" s="135" t="s">
        <v>878</v>
      </c>
      <c r="D417" s="133">
        <v>500</v>
      </c>
      <c r="E417" s="134">
        <f>E418</f>
        <v>0</v>
      </c>
      <c r="F417" s="134"/>
      <c r="G417" s="134"/>
    </row>
    <row r="418" spans="1:7" ht="15.75" hidden="1" x14ac:dyDescent="0.25">
      <c r="A418" s="15" t="s">
        <v>110</v>
      </c>
      <c r="B418" s="3">
        <v>1403</v>
      </c>
      <c r="C418" s="135" t="s">
        <v>878</v>
      </c>
      <c r="D418" s="133">
        <v>540</v>
      </c>
      <c r="E418" s="134"/>
      <c r="F418" s="134"/>
      <c r="G418" s="134"/>
    </row>
    <row r="419" spans="1:7" x14ac:dyDescent="0.25">
      <c r="A419" s="114" t="s">
        <v>148</v>
      </c>
      <c r="B419" s="114"/>
      <c r="C419" s="114"/>
      <c r="D419" s="114"/>
      <c r="E419" s="115">
        <f>E18+E119+E124+E147+E184+E208+E213+E301+E340+E394+E406</f>
        <v>609057</v>
      </c>
      <c r="F419" s="115">
        <f t="shared" ref="F419:G419" si="141">F18+F119+F124+F147+F184+F208+F213+F301+F340+F394+F406</f>
        <v>-281054218.73000002</v>
      </c>
      <c r="G419" s="115">
        <f t="shared" si="141"/>
        <v>-267330217.06999999</v>
      </c>
    </row>
    <row r="420" spans="1:7" x14ac:dyDescent="0.25">
      <c r="F420" s="143"/>
      <c r="G420" s="143"/>
    </row>
    <row r="421" spans="1:7" x14ac:dyDescent="0.25">
      <c r="F421" s="143"/>
      <c r="G421" s="143"/>
    </row>
    <row r="422" spans="1:7" x14ac:dyDescent="0.25">
      <c r="F422" s="143"/>
      <c r="G422" s="143"/>
    </row>
    <row r="424" spans="1:7" x14ac:dyDescent="0.25">
      <c r="F424" s="143"/>
    </row>
  </sheetData>
  <customSheetViews>
    <customSheetView guid="{A33DF3B6-B406-4B86-B5E0-51C466740B1C}" scale="90" showPageBreaks="1" showGridLines="0" fitToPage="1" printArea="1" hiddenRows="1" topLeftCell="A379">
      <selection activeCell="C425" sqref="C425"/>
      <pageMargins left="0.78740157480314965" right="0.59055118110236227" top="0.59055118110236227" bottom="0.39370078740157483" header="0.39370078740157483" footer="0.51181102362204722"/>
      <pageSetup paperSize="9" scale="78" fitToHeight="0" orientation="landscape" r:id="rId1"/>
    </customSheetView>
    <customSheetView guid="{1698CF39-7E8C-4BD9-AE2B-E112A7754899}" scale="90" showGridLines="0" fitToPage="1" hiddenRows="1">
      <selection activeCell="E7" sqref="E7:G7"/>
      <pageMargins left="0.78740157480314965" right="0.59055118110236227" top="0.59055118110236227" bottom="0.39370078740157483" header="0.39370078740157483" footer="0.51181102362204722"/>
      <pageSetup paperSize="9" scale="82" fitToHeight="0" orientation="landscape" r:id="rId2"/>
    </customSheetView>
    <customSheetView guid="{CD9A9F0E-3815-4E48-8015-6FE86ECFB57E}" scale="70" showPageBreaks="1" showGridLines="0" fitToPage="1" printArea="1" topLeftCell="A385">
      <selection activeCell="C271" sqref="C271"/>
      <pageMargins left="0.78740157480314965" right="0.59055118110236227" top="0.59055118110236227" bottom="0.39370078740157483" header="0.39370078740157483" footer="0.51181102362204722"/>
      <pageSetup paperSize="9" scale="78" fitToHeight="0" orientation="landscape" r:id="rId3"/>
    </customSheetView>
  </customSheetViews>
  <mergeCells count="15">
    <mergeCell ref="F1:G1"/>
    <mergeCell ref="F2:G2"/>
    <mergeCell ref="F3:G3"/>
    <mergeCell ref="F4:G4"/>
    <mergeCell ref="F5:G5"/>
    <mergeCell ref="D12:G12"/>
    <mergeCell ref="A13:G13"/>
    <mergeCell ref="A14:G14"/>
    <mergeCell ref="A15:G15"/>
    <mergeCell ref="D11:G11"/>
    <mergeCell ref="E6:G6"/>
    <mergeCell ref="E7:G7"/>
    <mergeCell ref="E8:G8"/>
    <mergeCell ref="E9:G9"/>
    <mergeCell ref="D10:G10"/>
  </mergeCells>
  <pageMargins left="0.78740157480314965" right="0.59055118110236227" top="0.59055118110236227" bottom="0.39370078740157483" header="0.39370078740157483" footer="0.51181102362204722"/>
  <pageSetup paperSize="9" scale="78" fitToHeight="0" orientation="landscape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2"/>
  <sheetViews>
    <sheetView tabSelected="1" topLeftCell="A7" zoomScale="80" zoomScaleNormal="80" zoomScaleSheetLayoutView="70" zoomScalePageLayoutView="80" workbookViewId="0">
      <selection activeCell="W341" sqref="W341"/>
    </sheetView>
  </sheetViews>
  <sheetFormatPr defaultRowHeight="12.75" x14ac:dyDescent="0.2"/>
  <cols>
    <col min="1" max="1" width="44.33203125" customWidth="1"/>
    <col min="2" max="2" width="6.6640625" customWidth="1"/>
    <col min="3" max="3" width="9.6640625" customWidth="1"/>
    <col min="4" max="4" width="8.83203125" customWidth="1"/>
    <col min="5" max="5" width="9.1640625" customWidth="1"/>
    <col min="6" max="6" width="14.33203125" customWidth="1"/>
    <col min="7" max="7" width="9.33203125" customWidth="1"/>
    <col min="8" max="8" width="24" customWidth="1"/>
    <col min="9" max="9" width="25" customWidth="1"/>
    <col min="10" max="10" width="26.33203125" customWidth="1"/>
  </cols>
  <sheetData>
    <row r="1" spans="1:10" ht="18" customHeight="1" x14ac:dyDescent="0.2">
      <c r="I1" s="148" t="s">
        <v>273</v>
      </c>
      <c r="J1" s="148"/>
    </row>
    <row r="2" spans="1:10" ht="15.75" x14ac:dyDescent="0.2">
      <c r="I2" s="148" t="s">
        <v>150</v>
      </c>
      <c r="J2" s="148"/>
    </row>
    <row r="3" spans="1:10" ht="15.75" x14ac:dyDescent="0.2">
      <c r="I3" s="148" t="s">
        <v>149</v>
      </c>
      <c r="J3" s="148"/>
    </row>
    <row r="4" spans="1:10" ht="15.75" x14ac:dyDescent="0.2">
      <c r="I4" s="148" t="s">
        <v>919</v>
      </c>
      <c r="J4" s="148"/>
    </row>
    <row r="5" spans="1:10" ht="103.9" customHeight="1" x14ac:dyDescent="0.2">
      <c r="I5" s="148" t="s">
        <v>281</v>
      </c>
      <c r="J5" s="148"/>
    </row>
    <row r="6" spans="1:10" ht="15.75" x14ac:dyDescent="0.25">
      <c r="G6" s="21"/>
      <c r="H6" s="161" t="s">
        <v>918</v>
      </c>
      <c r="I6" s="164"/>
      <c r="J6" s="164"/>
    </row>
    <row r="7" spans="1:10" ht="15.75" x14ac:dyDescent="0.25">
      <c r="G7" s="21"/>
      <c r="H7" s="161" t="s">
        <v>150</v>
      </c>
      <c r="I7" s="164"/>
      <c r="J7" s="164"/>
    </row>
    <row r="8" spans="1:10" ht="15.75" x14ac:dyDescent="0.25">
      <c r="G8" s="21"/>
      <c r="H8" s="161" t="s">
        <v>149</v>
      </c>
      <c r="I8" s="164"/>
      <c r="J8" s="164"/>
    </row>
    <row r="9" spans="1:10" ht="15.75" x14ac:dyDescent="0.25">
      <c r="G9" s="21"/>
      <c r="H9" s="161" t="s">
        <v>158</v>
      </c>
      <c r="I9" s="164"/>
      <c r="J9" s="164"/>
    </row>
    <row r="10" spans="1:10" ht="15.75" x14ac:dyDescent="0.25">
      <c r="G10" s="161" t="s">
        <v>152</v>
      </c>
      <c r="H10" s="161"/>
      <c r="I10" s="161"/>
      <c r="J10" s="161"/>
    </row>
    <row r="11" spans="1:10" ht="15.75" x14ac:dyDescent="0.25">
      <c r="G11" s="161" t="s">
        <v>151</v>
      </c>
      <c r="H11" s="161"/>
      <c r="I11" s="161"/>
      <c r="J11" s="161"/>
    </row>
    <row r="12" spans="1:10" ht="15.75" x14ac:dyDescent="0.25">
      <c r="A12" t="s">
        <v>0</v>
      </c>
      <c r="G12" s="161" t="s">
        <v>190</v>
      </c>
      <c r="H12" s="161"/>
      <c r="I12" s="161"/>
      <c r="J12" s="161"/>
    </row>
    <row r="14" spans="1:10" ht="54.75" customHeight="1" x14ac:dyDescent="0.2">
      <c r="A14" s="162" t="s">
        <v>272</v>
      </c>
      <c r="B14" s="162"/>
      <c r="C14" s="162"/>
      <c r="D14" s="162"/>
      <c r="E14" s="162"/>
      <c r="F14" s="162"/>
      <c r="G14" s="162"/>
      <c r="H14" s="162"/>
      <c r="I14" s="162"/>
      <c r="J14" s="162"/>
    </row>
    <row r="15" spans="1:10" ht="15.75" x14ac:dyDescent="0.2">
      <c r="A15" s="148" t="s">
        <v>1</v>
      </c>
      <c r="B15" s="148"/>
      <c r="C15" s="148"/>
      <c r="D15" s="148"/>
      <c r="E15" s="148"/>
      <c r="F15" s="148"/>
      <c r="G15" s="148"/>
      <c r="H15" s="148"/>
      <c r="I15" s="148"/>
      <c r="J15" s="148"/>
    </row>
    <row r="16" spans="1:10" ht="15.75" x14ac:dyDescent="0.2">
      <c r="A16" s="22" t="s">
        <v>2</v>
      </c>
      <c r="B16" s="22" t="s">
        <v>191</v>
      </c>
      <c r="C16" s="22" t="s">
        <v>192</v>
      </c>
      <c r="D16" s="22" t="s">
        <v>193</v>
      </c>
      <c r="E16" s="22" t="s">
        <v>3</v>
      </c>
      <c r="F16" s="22" t="s">
        <v>194</v>
      </c>
      <c r="G16" s="22" t="s">
        <v>7</v>
      </c>
      <c r="H16" s="22" t="s">
        <v>8</v>
      </c>
      <c r="I16" s="22" t="s">
        <v>9</v>
      </c>
      <c r="J16" s="22" t="s">
        <v>10</v>
      </c>
    </row>
    <row r="17" spans="1:10" ht="15.75" x14ac:dyDescent="0.2">
      <c r="A17" s="22" t="s">
        <v>11</v>
      </c>
      <c r="B17" s="22" t="s">
        <v>12</v>
      </c>
      <c r="C17" s="22" t="s">
        <v>13</v>
      </c>
      <c r="D17" s="22" t="s">
        <v>14</v>
      </c>
      <c r="E17" s="22" t="s">
        <v>15</v>
      </c>
      <c r="F17" s="22" t="s">
        <v>16</v>
      </c>
      <c r="G17" s="22" t="s">
        <v>17</v>
      </c>
      <c r="H17" s="22" t="s">
        <v>18</v>
      </c>
      <c r="I17" s="22" t="s">
        <v>19</v>
      </c>
      <c r="J17" s="22" t="s">
        <v>63</v>
      </c>
    </row>
    <row r="18" spans="1:10" s="27" customFormat="1" ht="47.25" x14ac:dyDescent="0.2">
      <c r="A18" s="23" t="s">
        <v>195</v>
      </c>
      <c r="B18" s="24" t="s">
        <v>22</v>
      </c>
      <c r="C18" s="25"/>
      <c r="D18" s="25"/>
      <c r="E18" s="25"/>
      <c r="F18" s="25"/>
      <c r="G18" s="25"/>
      <c r="H18" s="26">
        <f>H19+H174+H190</f>
        <v>0</v>
      </c>
      <c r="I18" s="26">
        <f>I19+I174+I190</f>
        <v>-17953656.029999997</v>
      </c>
      <c r="J18" s="26">
        <f>J19+J174+J190</f>
        <v>-15984563.069999998</v>
      </c>
    </row>
    <row r="19" spans="1:10" ht="31.5" x14ac:dyDescent="0.2">
      <c r="A19" s="23" t="s">
        <v>88</v>
      </c>
      <c r="B19" s="24" t="s">
        <v>22</v>
      </c>
      <c r="C19" s="25" t="s">
        <v>196</v>
      </c>
      <c r="D19" s="25" t="s">
        <v>197</v>
      </c>
      <c r="E19" s="25" t="s">
        <v>89</v>
      </c>
      <c r="F19" s="28" t="s">
        <v>0</v>
      </c>
      <c r="G19" s="28" t="s">
        <v>0</v>
      </c>
      <c r="H19" s="26">
        <f>H20+H27+H30+H33+H36+H41+H44+H48+H53+H56+H59+H68+H71+H79+H82+H85+H88+H91+H96+H99+H102+H105+H108+H126+H129+H132+H135+H138+H144+H147+H150+H153+H159+H162+H168+H141+H117+H111+H114+H120+H171+H156+H62+H165+H123+H65+H76</f>
        <v>0</v>
      </c>
      <c r="I19" s="26">
        <f>I20+I27+I30+I33+I36+I41+I44+I48+I53+I56+I59+I68+I71+I79+I82+I85+I88+I91+I96+I99+I102+I105+I108+I126+I129+I132+I135+I138+I144+I147+I150+I153+I159+I162+I168+I141+I117</f>
        <v>-17286970.229999997</v>
      </c>
      <c r="J19" s="26">
        <f>J20+J27+J30+J33+J36+J41+J44+J48+J53+J56+J59+J68+J71+J79+J82+J85+J88+J91+J96+J99+J102+J105+J108+J126+J129+J132+J135+J138+J144+J147+J150+J153+J159+J162+J168+J141+J117</f>
        <v>-15984563.069999998</v>
      </c>
    </row>
    <row r="20" spans="1:10" ht="204.75" hidden="1" x14ac:dyDescent="0.2">
      <c r="A20" s="29" t="s">
        <v>94</v>
      </c>
      <c r="B20" s="30" t="s">
        <v>22</v>
      </c>
      <c r="C20" s="22" t="s">
        <v>196</v>
      </c>
      <c r="D20" s="22" t="s">
        <v>197</v>
      </c>
      <c r="E20" s="22" t="s">
        <v>89</v>
      </c>
      <c r="F20" s="22" t="s">
        <v>198</v>
      </c>
      <c r="G20" s="31" t="s">
        <v>0</v>
      </c>
      <c r="H20" s="32">
        <f>H21+H23+H25</f>
        <v>0</v>
      </c>
      <c r="I20" s="32">
        <f t="shared" ref="I20:J20" si="0">I21+I23+I25</f>
        <v>0</v>
      </c>
      <c r="J20" s="32">
        <f t="shared" si="0"/>
        <v>0</v>
      </c>
    </row>
    <row r="21" spans="1:10" ht="110.25" hidden="1" x14ac:dyDescent="0.2">
      <c r="A21" s="29" t="s">
        <v>24</v>
      </c>
      <c r="B21" s="30" t="s">
        <v>22</v>
      </c>
      <c r="C21" s="22" t="s">
        <v>196</v>
      </c>
      <c r="D21" s="22" t="s">
        <v>197</v>
      </c>
      <c r="E21" s="22" t="s">
        <v>89</v>
      </c>
      <c r="F21" s="22" t="s">
        <v>198</v>
      </c>
      <c r="G21" s="22" t="s">
        <v>25</v>
      </c>
      <c r="H21" s="32">
        <f>H22</f>
        <v>0</v>
      </c>
      <c r="I21" s="32">
        <f t="shared" ref="I21:J21" si="1">I22</f>
        <v>0</v>
      </c>
      <c r="J21" s="32">
        <f t="shared" si="1"/>
        <v>0</v>
      </c>
    </row>
    <row r="22" spans="1:10" ht="47.25" hidden="1" x14ac:dyDescent="0.2">
      <c r="A22" s="29" t="s">
        <v>26</v>
      </c>
      <c r="B22" s="30" t="s">
        <v>22</v>
      </c>
      <c r="C22" s="22" t="s">
        <v>196</v>
      </c>
      <c r="D22" s="22" t="s">
        <v>197</v>
      </c>
      <c r="E22" s="22" t="s">
        <v>89</v>
      </c>
      <c r="F22" s="22" t="s">
        <v>198</v>
      </c>
      <c r="G22" s="22" t="s">
        <v>27</v>
      </c>
      <c r="H22" s="32"/>
      <c r="I22" s="32"/>
      <c r="J22" s="32"/>
    </row>
    <row r="23" spans="1:10" ht="47.25" hidden="1" x14ac:dyDescent="0.2">
      <c r="A23" s="29" t="s">
        <v>31</v>
      </c>
      <c r="B23" s="30" t="s">
        <v>22</v>
      </c>
      <c r="C23" s="22" t="s">
        <v>196</v>
      </c>
      <c r="D23" s="22" t="s">
        <v>197</v>
      </c>
      <c r="E23" s="22" t="s">
        <v>89</v>
      </c>
      <c r="F23" s="22" t="s">
        <v>198</v>
      </c>
      <c r="G23" s="22" t="s">
        <v>32</v>
      </c>
      <c r="H23" s="32">
        <f>H24</f>
        <v>0</v>
      </c>
      <c r="I23" s="32">
        <f t="shared" ref="I23:J23" si="2">I24</f>
        <v>0</v>
      </c>
      <c r="J23" s="32">
        <f t="shared" si="2"/>
        <v>0</v>
      </c>
    </row>
    <row r="24" spans="1:10" ht="47.25" hidden="1" x14ac:dyDescent="0.2">
      <c r="A24" s="29" t="s">
        <v>33</v>
      </c>
      <c r="B24" s="30" t="s">
        <v>22</v>
      </c>
      <c r="C24" s="22" t="s">
        <v>196</v>
      </c>
      <c r="D24" s="22" t="s">
        <v>197</v>
      </c>
      <c r="E24" s="22" t="s">
        <v>89</v>
      </c>
      <c r="F24" s="22" t="s">
        <v>198</v>
      </c>
      <c r="G24" s="22" t="s">
        <v>34</v>
      </c>
      <c r="H24" s="32"/>
      <c r="I24" s="32"/>
      <c r="J24" s="32"/>
    </row>
    <row r="25" spans="1:10" ht="15.75" hidden="1" x14ac:dyDescent="0.2">
      <c r="A25" s="29" t="s">
        <v>83</v>
      </c>
      <c r="B25" s="30" t="s">
        <v>22</v>
      </c>
      <c r="C25" s="22" t="s">
        <v>196</v>
      </c>
      <c r="D25" s="22" t="s">
        <v>197</v>
      </c>
      <c r="E25" s="22" t="s">
        <v>89</v>
      </c>
      <c r="F25" s="22" t="s">
        <v>198</v>
      </c>
      <c r="G25" s="22" t="s">
        <v>84</v>
      </c>
      <c r="H25" s="32">
        <f>H26</f>
        <v>0</v>
      </c>
      <c r="I25" s="32">
        <f t="shared" ref="I25:J25" si="3">I26</f>
        <v>0</v>
      </c>
      <c r="J25" s="32">
        <f t="shared" si="3"/>
        <v>0</v>
      </c>
    </row>
    <row r="26" spans="1:10" ht="15.75" hidden="1" x14ac:dyDescent="0.2">
      <c r="A26" s="29" t="s">
        <v>95</v>
      </c>
      <c r="B26" s="30" t="s">
        <v>22</v>
      </c>
      <c r="C26" s="22" t="s">
        <v>196</v>
      </c>
      <c r="D26" s="22" t="s">
        <v>197</v>
      </c>
      <c r="E26" s="22" t="s">
        <v>89</v>
      </c>
      <c r="F26" s="22" t="s">
        <v>198</v>
      </c>
      <c r="G26" s="22" t="s">
        <v>96</v>
      </c>
      <c r="H26" s="32"/>
      <c r="I26" s="32"/>
      <c r="J26" s="32"/>
    </row>
    <row r="27" spans="1:10" ht="220.5" x14ac:dyDescent="0.2">
      <c r="A27" s="29" t="s">
        <v>103</v>
      </c>
      <c r="B27" s="30" t="s">
        <v>22</v>
      </c>
      <c r="C27" s="22" t="s">
        <v>196</v>
      </c>
      <c r="D27" s="22" t="s">
        <v>197</v>
      </c>
      <c r="E27" s="22" t="s">
        <v>89</v>
      </c>
      <c r="F27" s="22" t="s">
        <v>199</v>
      </c>
      <c r="G27" s="31" t="s">
        <v>0</v>
      </c>
      <c r="H27" s="32">
        <f>H28</f>
        <v>0</v>
      </c>
      <c r="I27" s="32">
        <f t="shared" ref="I27:J28" si="4">I28</f>
        <v>-10474.040000000001</v>
      </c>
      <c r="J27" s="32">
        <f t="shared" si="4"/>
        <v>-10474.040000000001</v>
      </c>
    </row>
    <row r="28" spans="1:10" ht="47.25" x14ac:dyDescent="0.2">
      <c r="A28" s="29" t="s">
        <v>31</v>
      </c>
      <c r="B28" s="30" t="s">
        <v>22</v>
      </c>
      <c r="C28" s="22" t="s">
        <v>196</v>
      </c>
      <c r="D28" s="22" t="s">
        <v>197</v>
      </c>
      <c r="E28" s="22" t="s">
        <v>89</v>
      </c>
      <c r="F28" s="22" t="s">
        <v>199</v>
      </c>
      <c r="G28" s="22" t="s">
        <v>32</v>
      </c>
      <c r="H28" s="32">
        <f>H29</f>
        <v>0</v>
      </c>
      <c r="I28" s="32">
        <f t="shared" si="4"/>
        <v>-10474.040000000001</v>
      </c>
      <c r="J28" s="32">
        <f t="shared" si="4"/>
        <v>-10474.040000000001</v>
      </c>
    </row>
    <row r="29" spans="1:10" ht="47.25" x14ac:dyDescent="0.2">
      <c r="A29" s="29" t="s">
        <v>33</v>
      </c>
      <c r="B29" s="30" t="s">
        <v>22</v>
      </c>
      <c r="C29" s="22" t="s">
        <v>196</v>
      </c>
      <c r="D29" s="22" t="s">
        <v>197</v>
      </c>
      <c r="E29" s="22" t="s">
        <v>89</v>
      </c>
      <c r="F29" s="22" t="s">
        <v>199</v>
      </c>
      <c r="G29" s="22" t="s">
        <v>34</v>
      </c>
      <c r="H29" s="32"/>
      <c r="I29" s="32">
        <v>-10474.040000000001</v>
      </c>
      <c r="J29" s="32">
        <v>-10474.040000000001</v>
      </c>
    </row>
    <row r="30" spans="1:10" ht="163.5" customHeight="1" x14ac:dyDescent="0.2">
      <c r="A30" s="29" t="s">
        <v>129</v>
      </c>
      <c r="B30" s="30" t="s">
        <v>22</v>
      </c>
      <c r="C30" s="22" t="s">
        <v>196</v>
      </c>
      <c r="D30" s="22" t="s">
        <v>197</v>
      </c>
      <c r="E30" s="22" t="s">
        <v>89</v>
      </c>
      <c r="F30" s="22" t="s">
        <v>200</v>
      </c>
      <c r="G30" s="31" t="s">
        <v>0</v>
      </c>
      <c r="H30" s="32">
        <f>H31</f>
        <v>0</v>
      </c>
      <c r="I30" s="32">
        <f t="shared" ref="I30:J31" si="5">I31</f>
        <v>-147600</v>
      </c>
      <c r="J30" s="32">
        <f t="shared" si="5"/>
        <v>-147600</v>
      </c>
    </row>
    <row r="31" spans="1:10" s="27" customFormat="1" ht="63" x14ac:dyDescent="0.2">
      <c r="A31" s="29" t="s">
        <v>44</v>
      </c>
      <c r="B31" s="30" t="s">
        <v>22</v>
      </c>
      <c r="C31" s="22" t="s">
        <v>196</v>
      </c>
      <c r="D31" s="22" t="s">
        <v>197</v>
      </c>
      <c r="E31" s="22" t="s">
        <v>89</v>
      </c>
      <c r="F31" s="22" t="s">
        <v>200</v>
      </c>
      <c r="G31" s="22" t="s">
        <v>45</v>
      </c>
      <c r="H31" s="32">
        <f>H32</f>
        <v>0</v>
      </c>
      <c r="I31" s="32">
        <f t="shared" si="5"/>
        <v>-147600</v>
      </c>
      <c r="J31" s="32">
        <f t="shared" si="5"/>
        <v>-147600</v>
      </c>
    </row>
    <row r="32" spans="1:10" ht="15.75" x14ac:dyDescent="0.2">
      <c r="A32" s="29" t="s">
        <v>46</v>
      </c>
      <c r="B32" s="30" t="s">
        <v>22</v>
      </c>
      <c r="C32" s="22" t="s">
        <v>196</v>
      </c>
      <c r="D32" s="22" t="s">
        <v>197</v>
      </c>
      <c r="E32" s="22" t="s">
        <v>89</v>
      </c>
      <c r="F32" s="22" t="s">
        <v>200</v>
      </c>
      <c r="G32" s="22" t="s">
        <v>47</v>
      </c>
      <c r="H32" s="32"/>
      <c r="I32" s="32">
        <v>-147600</v>
      </c>
      <c r="J32" s="32">
        <v>-147600</v>
      </c>
    </row>
    <row r="33" spans="1:10" ht="62.25" customHeight="1" x14ac:dyDescent="0.2">
      <c r="A33" s="29" t="s">
        <v>131</v>
      </c>
      <c r="B33" s="30" t="s">
        <v>22</v>
      </c>
      <c r="C33" s="22" t="s">
        <v>196</v>
      </c>
      <c r="D33" s="22" t="s">
        <v>197</v>
      </c>
      <c r="E33" s="22" t="s">
        <v>89</v>
      </c>
      <c r="F33" s="22" t="s">
        <v>201</v>
      </c>
      <c r="G33" s="31" t="s">
        <v>0</v>
      </c>
      <c r="H33" s="32">
        <f>H34</f>
        <v>0</v>
      </c>
      <c r="I33" s="32">
        <f t="shared" ref="I33:J34" si="6">I34</f>
        <v>-117000</v>
      </c>
      <c r="J33" s="32">
        <f t="shared" si="6"/>
        <v>-117000</v>
      </c>
    </row>
    <row r="34" spans="1:10" ht="31.5" x14ac:dyDescent="0.2">
      <c r="A34" s="29" t="s">
        <v>66</v>
      </c>
      <c r="B34" s="30" t="s">
        <v>22</v>
      </c>
      <c r="C34" s="22" t="s">
        <v>196</v>
      </c>
      <c r="D34" s="22" t="s">
        <v>197</v>
      </c>
      <c r="E34" s="22" t="s">
        <v>89</v>
      </c>
      <c r="F34" s="22" t="s">
        <v>201</v>
      </c>
      <c r="G34" s="22" t="s">
        <v>67</v>
      </c>
      <c r="H34" s="32">
        <f>H35</f>
        <v>0</v>
      </c>
      <c r="I34" s="32">
        <f t="shared" si="6"/>
        <v>-117000</v>
      </c>
      <c r="J34" s="32">
        <f t="shared" si="6"/>
        <v>-117000</v>
      </c>
    </row>
    <row r="35" spans="1:10" ht="47.25" x14ac:dyDescent="0.2">
      <c r="A35" s="29" t="s">
        <v>68</v>
      </c>
      <c r="B35" s="30" t="s">
        <v>22</v>
      </c>
      <c r="C35" s="22" t="s">
        <v>196</v>
      </c>
      <c r="D35" s="22" t="s">
        <v>197</v>
      </c>
      <c r="E35" s="22" t="s">
        <v>89</v>
      </c>
      <c r="F35" s="22" t="s">
        <v>201</v>
      </c>
      <c r="G35" s="22" t="s">
        <v>69</v>
      </c>
      <c r="H35" s="32"/>
      <c r="I35" s="32">
        <v>-117000</v>
      </c>
      <c r="J35" s="32">
        <v>-117000</v>
      </c>
    </row>
    <row r="36" spans="1:10" ht="141.75" x14ac:dyDescent="0.2">
      <c r="A36" s="29" t="s">
        <v>133</v>
      </c>
      <c r="B36" s="30" t="s">
        <v>22</v>
      </c>
      <c r="C36" s="22" t="s">
        <v>196</v>
      </c>
      <c r="D36" s="22" t="s">
        <v>197</v>
      </c>
      <c r="E36" s="22" t="s">
        <v>89</v>
      </c>
      <c r="F36" s="22" t="s">
        <v>202</v>
      </c>
      <c r="G36" s="31" t="s">
        <v>0</v>
      </c>
      <c r="H36" s="32">
        <f>H37+H39</f>
        <v>0</v>
      </c>
      <c r="I36" s="32">
        <f t="shared" ref="I36:J36" si="7">I37+I39</f>
        <v>-867704</v>
      </c>
      <c r="J36" s="32">
        <f t="shared" si="7"/>
        <v>-867704</v>
      </c>
    </row>
    <row r="37" spans="1:10" ht="110.25" x14ac:dyDescent="0.2">
      <c r="A37" s="29" t="s">
        <v>24</v>
      </c>
      <c r="B37" s="30" t="s">
        <v>22</v>
      </c>
      <c r="C37" s="22" t="s">
        <v>196</v>
      </c>
      <c r="D37" s="22" t="s">
        <v>197</v>
      </c>
      <c r="E37" s="22" t="s">
        <v>89</v>
      </c>
      <c r="F37" s="22" t="s">
        <v>202</v>
      </c>
      <c r="G37" s="22" t="s">
        <v>25</v>
      </c>
      <c r="H37" s="32">
        <f>H38</f>
        <v>0</v>
      </c>
      <c r="I37" s="32">
        <f t="shared" ref="I37:J37" si="8">I38</f>
        <v>-609714</v>
      </c>
      <c r="J37" s="32">
        <f t="shared" si="8"/>
        <v>-609714</v>
      </c>
    </row>
    <row r="38" spans="1:10" ht="47.25" x14ac:dyDescent="0.2">
      <c r="A38" s="29" t="s">
        <v>26</v>
      </c>
      <c r="B38" s="30" t="s">
        <v>22</v>
      </c>
      <c r="C38" s="22" t="s">
        <v>196</v>
      </c>
      <c r="D38" s="22" t="s">
        <v>197</v>
      </c>
      <c r="E38" s="22" t="s">
        <v>89</v>
      </c>
      <c r="F38" s="22" t="s">
        <v>202</v>
      </c>
      <c r="G38" s="22" t="s">
        <v>27</v>
      </c>
      <c r="H38" s="32"/>
      <c r="I38" s="32">
        <v>-609714</v>
      </c>
      <c r="J38" s="32">
        <v>-609714</v>
      </c>
    </row>
    <row r="39" spans="1:10" ht="47.25" x14ac:dyDescent="0.2">
      <c r="A39" s="29" t="s">
        <v>31</v>
      </c>
      <c r="B39" s="30" t="s">
        <v>22</v>
      </c>
      <c r="C39" s="22" t="s">
        <v>196</v>
      </c>
      <c r="D39" s="22" t="s">
        <v>197</v>
      </c>
      <c r="E39" s="22" t="s">
        <v>89</v>
      </c>
      <c r="F39" s="22" t="s">
        <v>202</v>
      </c>
      <c r="G39" s="22" t="s">
        <v>32</v>
      </c>
      <c r="H39" s="32">
        <f>H40</f>
        <v>0</v>
      </c>
      <c r="I39" s="32">
        <f t="shared" ref="I39:J39" si="9">I40</f>
        <v>-257990</v>
      </c>
      <c r="J39" s="32">
        <f t="shared" si="9"/>
        <v>-257990</v>
      </c>
    </row>
    <row r="40" spans="1:10" ht="47.25" x14ac:dyDescent="0.2">
      <c r="A40" s="29" t="s">
        <v>33</v>
      </c>
      <c r="B40" s="30" t="s">
        <v>22</v>
      </c>
      <c r="C40" s="22" t="s">
        <v>196</v>
      </c>
      <c r="D40" s="22" t="s">
        <v>197</v>
      </c>
      <c r="E40" s="22" t="s">
        <v>89</v>
      </c>
      <c r="F40" s="22" t="s">
        <v>202</v>
      </c>
      <c r="G40" s="22" t="s">
        <v>34</v>
      </c>
      <c r="H40" s="32"/>
      <c r="I40" s="32">
        <v>-257990</v>
      </c>
      <c r="J40" s="32">
        <v>-257990</v>
      </c>
    </row>
    <row r="41" spans="1:10" ht="147" customHeight="1" x14ac:dyDescent="0.2">
      <c r="A41" s="29" t="s">
        <v>133</v>
      </c>
      <c r="B41" s="30" t="s">
        <v>22</v>
      </c>
      <c r="C41" s="22" t="s">
        <v>196</v>
      </c>
      <c r="D41" s="22" t="s">
        <v>197</v>
      </c>
      <c r="E41" s="22" t="s">
        <v>89</v>
      </c>
      <c r="F41" s="22" t="s">
        <v>203</v>
      </c>
      <c r="G41" s="31" t="s">
        <v>0</v>
      </c>
      <c r="H41" s="32">
        <f>H42</f>
        <v>0</v>
      </c>
      <c r="I41" s="32">
        <f t="shared" ref="I41:J42" si="10">I42</f>
        <v>-49000</v>
      </c>
      <c r="J41" s="32">
        <f t="shared" si="10"/>
        <v>-49000</v>
      </c>
    </row>
    <row r="42" spans="1:10" ht="47.25" x14ac:dyDescent="0.2">
      <c r="A42" s="29" t="s">
        <v>31</v>
      </c>
      <c r="B42" s="30" t="s">
        <v>22</v>
      </c>
      <c r="C42" s="22" t="s">
        <v>196</v>
      </c>
      <c r="D42" s="22" t="s">
        <v>197</v>
      </c>
      <c r="E42" s="22" t="s">
        <v>89</v>
      </c>
      <c r="F42" s="22" t="s">
        <v>203</v>
      </c>
      <c r="G42" s="22" t="s">
        <v>32</v>
      </c>
      <c r="H42" s="32">
        <f>H43</f>
        <v>0</v>
      </c>
      <c r="I42" s="32">
        <f t="shared" si="10"/>
        <v>-49000</v>
      </c>
      <c r="J42" s="32">
        <f t="shared" si="10"/>
        <v>-49000</v>
      </c>
    </row>
    <row r="43" spans="1:10" ht="47.25" x14ac:dyDescent="0.2">
      <c r="A43" s="29" t="s">
        <v>33</v>
      </c>
      <c r="B43" s="30" t="s">
        <v>22</v>
      </c>
      <c r="C43" s="22" t="s">
        <v>196</v>
      </c>
      <c r="D43" s="22" t="s">
        <v>197</v>
      </c>
      <c r="E43" s="22" t="s">
        <v>89</v>
      </c>
      <c r="F43" s="22" t="s">
        <v>203</v>
      </c>
      <c r="G43" s="22" t="s">
        <v>34</v>
      </c>
      <c r="H43" s="32"/>
      <c r="I43" s="32">
        <v>-49000</v>
      </c>
      <c r="J43" s="32">
        <v>-49000</v>
      </c>
    </row>
    <row r="44" spans="1:10" ht="141.75" x14ac:dyDescent="0.2">
      <c r="A44" s="29" t="s">
        <v>133</v>
      </c>
      <c r="B44" s="30" t="s">
        <v>22</v>
      </c>
      <c r="C44" s="22" t="s">
        <v>196</v>
      </c>
      <c r="D44" s="22" t="s">
        <v>197</v>
      </c>
      <c r="E44" s="22" t="s">
        <v>89</v>
      </c>
      <c r="F44" s="22" t="s">
        <v>204</v>
      </c>
      <c r="G44" s="31" t="s">
        <v>0</v>
      </c>
      <c r="H44" s="32">
        <f>H45</f>
        <v>0</v>
      </c>
      <c r="I44" s="32">
        <f t="shared" ref="I44:J44" si="11">I45</f>
        <v>-7250496</v>
      </c>
      <c r="J44" s="32">
        <f t="shared" si="11"/>
        <v>-7836296</v>
      </c>
    </row>
    <row r="45" spans="1:10" ht="31.5" x14ac:dyDescent="0.2">
      <c r="A45" s="29" t="s">
        <v>66</v>
      </c>
      <c r="B45" s="30" t="s">
        <v>22</v>
      </c>
      <c r="C45" s="22" t="s">
        <v>196</v>
      </c>
      <c r="D45" s="22" t="s">
        <v>197</v>
      </c>
      <c r="E45" s="22" t="s">
        <v>89</v>
      </c>
      <c r="F45" s="22" t="s">
        <v>204</v>
      </c>
      <c r="G45" s="22" t="s">
        <v>67</v>
      </c>
      <c r="H45" s="32">
        <f>H46+H47</f>
        <v>0</v>
      </c>
      <c r="I45" s="32">
        <f t="shared" ref="I45:J45" si="12">I46+I47</f>
        <v>-7250496</v>
      </c>
      <c r="J45" s="32">
        <f t="shared" si="12"/>
        <v>-7836296</v>
      </c>
    </row>
    <row r="46" spans="1:10" ht="31.5" x14ac:dyDescent="0.2">
      <c r="A46" s="29" t="s">
        <v>134</v>
      </c>
      <c r="B46" s="30" t="s">
        <v>22</v>
      </c>
      <c r="C46" s="22" t="s">
        <v>196</v>
      </c>
      <c r="D46" s="22" t="s">
        <v>197</v>
      </c>
      <c r="E46" s="22" t="s">
        <v>89</v>
      </c>
      <c r="F46" s="22" t="s">
        <v>204</v>
      </c>
      <c r="G46" s="22" t="s">
        <v>135</v>
      </c>
      <c r="H46" s="32"/>
      <c r="I46" s="32">
        <v>-5307599.8</v>
      </c>
      <c r="J46" s="32">
        <v>-5716260.0999999996</v>
      </c>
    </row>
    <row r="47" spans="1:10" ht="47.25" x14ac:dyDescent="0.2">
      <c r="A47" s="29" t="s">
        <v>68</v>
      </c>
      <c r="B47" s="30" t="s">
        <v>22</v>
      </c>
      <c r="C47" s="22" t="s">
        <v>196</v>
      </c>
      <c r="D47" s="22" t="s">
        <v>197</v>
      </c>
      <c r="E47" s="22" t="s">
        <v>89</v>
      </c>
      <c r="F47" s="22" t="s">
        <v>204</v>
      </c>
      <c r="G47" s="22" t="s">
        <v>69</v>
      </c>
      <c r="H47" s="32"/>
      <c r="I47" s="32">
        <v>-1942896.2</v>
      </c>
      <c r="J47" s="32">
        <v>-2120035.9</v>
      </c>
    </row>
    <row r="48" spans="1:10" ht="102.75" customHeight="1" x14ac:dyDescent="0.2">
      <c r="A48" s="29" t="s">
        <v>112</v>
      </c>
      <c r="B48" s="30" t="s">
        <v>22</v>
      </c>
      <c r="C48" s="22" t="s">
        <v>196</v>
      </c>
      <c r="D48" s="22" t="s">
        <v>197</v>
      </c>
      <c r="E48" s="22" t="s">
        <v>89</v>
      </c>
      <c r="F48" s="22" t="s">
        <v>205</v>
      </c>
      <c r="G48" s="31" t="s">
        <v>0</v>
      </c>
      <c r="H48" s="32">
        <f>H49+H51</f>
        <v>0</v>
      </c>
      <c r="I48" s="32">
        <f t="shared" ref="I48:J48" si="13">I49+I51</f>
        <v>-216926</v>
      </c>
      <c r="J48" s="32">
        <f t="shared" si="13"/>
        <v>-216926</v>
      </c>
    </row>
    <row r="49" spans="1:10" ht="132.75" customHeight="1" x14ac:dyDescent="0.2">
      <c r="A49" s="29" t="s">
        <v>24</v>
      </c>
      <c r="B49" s="30" t="s">
        <v>22</v>
      </c>
      <c r="C49" s="22" t="s">
        <v>196</v>
      </c>
      <c r="D49" s="22" t="s">
        <v>197</v>
      </c>
      <c r="E49" s="22" t="s">
        <v>89</v>
      </c>
      <c r="F49" s="22" t="s">
        <v>205</v>
      </c>
      <c r="G49" s="22" t="s">
        <v>25</v>
      </c>
      <c r="H49" s="32">
        <f>H50</f>
        <v>0</v>
      </c>
      <c r="I49" s="32">
        <f t="shared" ref="I49:J49" si="14">I50</f>
        <v>-149319</v>
      </c>
      <c r="J49" s="32">
        <f t="shared" si="14"/>
        <v>-149319</v>
      </c>
    </row>
    <row r="50" spans="1:10" ht="47.25" x14ac:dyDescent="0.2">
      <c r="A50" s="29" t="s">
        <v>26</v>
      </c>
      <c r="B50" s="30" t="s">
        <v>22</v>
      </c>
      <c r="C50" s="22" t="s">
        <v>196</v>
      </c>
      <c r="D50" s="22" t="s">
        <v>197</v>
      </c>
      <c r="E50" s="22" t="s">
        <v>89</v>
      </c>
      <c r="F50" s="22" t="s">
        <v>205</v>
      </c>
      <c r="G50" s="22" t="s">
        <v>27</v>
      </c>
      <c r="H50" s="32"/>
      <c r="I50" s="32">
        <v>-149319</v>
      </c>
      <c r="J50" s="32">
        <v>-149319</v>
      </c>
    </row>
    <row r="51" spans="1:10" ht="47.25" x14ac:dyDescent="0.2">
      <c r="A51" s="29" t="s">
        <v>31</v>
      </c>
      <c r="B51" s="30" t="s">
        <v>22</v>
      </c>
      <c r="C51" s="22" t="s">
        <v>196</v>
      </c>
      <c r="D51" s="22" t="s">
        <v>197</v>
      </c>
      <c r="E51" s="22" t="s">
        <v>89</v>
      </c>
      <c r="F51" s="22" t="s">
        <v>205</v>
      </c>
      <c r="G51" s="22" t="s">
        <v>32</v>
      </c>
      <c r="H51" s="32">
        <f>H52</f>
        <v>0</v>
      </c>
      <c r="I51" s="32">
        <f t="shared" ref="I51:J51" si="15">I52</f>
        <v>-67607</v>
      </c>
      <c r="J51" s="32">
        <f t="shared" si="15"/>
        <v>-67607</v>
      </c>
    </row>
    <row r="52" spans="1:10" ht="47.25" x14ac:dyDescent="0.2">
      <c r="A52" s="29" t="s">
        <v>33</v>
      </c>
      <c r="B52" s="30" t="s">
        <v>22</v>
      </c>
      <c r="C52" s="22" t="s">
        <v>196</v>
      </c>
      <c r="D52" s="22" t="s">
        <v>197</v>
      </c>
      <c r="E52" s="22" t="s">
        <v>89</v>
      </c>
      <c r="F52" s="22" t="s">
        <v>205</v>
      </c>
      <c r="G52" s="22" t="s">
        <v>34</v>
      </c>
      <c r="H52" s="32"/>
      <c r="I52" s="32">
        <v>-67607</v>
      </c>
      <c r="J52" s="32">
        <v>-67607</v>
      </c>
    </row>
    <row r="53" spans="1:10" ht="78.75" x14ac:dyDescent="0.2">
      <c r="A53" s="29" t="s">
        <v>99</v>
      </c>
      <c r="B53" s="30" t="s">
        <v>22</v>
      </c>
      <c r="C53" s="22" t="s">
        <v>196</v>
      </c>
      <c r="D53" s="22" t="s">
        <v>197</v>
      </c>
      <c r="E53" s="22" t="s">
        <v>89</v>
      </c>
      <c r="F53" s="22" t="s">
        <v>206</v>
      </c>
      <c r="G53" s="31" t="s">
        <v>0</v>
      </c>
      <c r="H53" s="32">
        <f>H54</f>
        <v>0</v>
      </c>
      <c r="I53" s="32">
        <f t="shared" ref="I53:J54" si="16">I54</f>
        <v>22042</v>
      </c>
      <c r="J53" s="32">
        <f t="shared" si="16"/>
        <v>22890</v>
      </c>
    </row>
    <row r="54" spans="1:10" ht="15.75" x14ac:dyDescent="0.2">
      <c r="A54" s="29" t="s">
        <v>83</v>
      </c>
      <c r="B54" s="30" t="s">
        <v>22</v>
      </c>
      <c r="C54" s="22" t="s">
        <v>196</v>
      </c>
      <c r="D54" s="22" t="s">
        <v>197</v>
      </c>
      <c r="E54" s="22" t="s">
        <v>89</v>
      </c>
      <c r="F54" s="22" t="s">
        <v>206</v>
      </c>
      <c r="G54" s="22" t="s">
        <v>84</v>
      </c>
      <c r="H54" s="32">
        <f>H55</f>
        <v>0</v>
      </c>
      <c r="I54" s="32">
        <f t="shared" si="16"/>
        <v>22042</v>
      </c>
      <c r="J54" s="32">
        <f t="shared" si="16"/>
        <v>22890</v>
      </c>
    </row>
    <row r="55" spans="1:10" ht="15.75" x14ac:dyDescent="0.2">
      <c r="A55" s="29" t="s">
        <v>95</v>
      </c>
      <c r="B55" s="30" t="s">
        <v>22</v>
      </c>
      <c r="C55" s="22" t="s">
        <v>196</v>
      </c>
      <c r="D55" s="22" t="s">
        <v>197</v>
      </c>
      <c r="E55" s="22" t="s">
        <v>89</v>
      </c>
      <c r="F55" s="22" t="s">
        <v>206</v>
      </c>
      <c r="G55" s="22" t="s">
        <v>96</v>
      </c>
      <c r="H55" s="32"/>
      <c r="I55" s="32">
        <v>22042</v>
      </c>
      <c r="J55" s="32">
        <v>22890</v>
      </c>
    </row>
    <row r="56" spans="1:10" ht="94.5" x14ac:dyDescent="0.2">
      <c r="A56" s="29" t="s">
        <v>93</v>
      </c>
      <c r="B56" s="30" t="s">
        <v>22</v>
      </c>
      <c r="C56" s="22" t="s">
        <v>196</v>
      </c>
      <c r="D56" s="22" t="s">
        <v>197</v>
      </c>
      <c r="E56" s="22" t="s">
        <v>89</v>
      </c>
      <c r="F56" s="22" t="s">
        <v>207</v>
      </c>
      <c r="G56" s="31" t="s">
        <v>0</v>
      </c>
      <c r="H56" s="32">
        <f>H57</f>
        <v>0</v>
      </c>
      <c r="I56" s="32">
        <f t="shared" ref="I56:J57" si="17">I57</f>
        <v>0</v>
      </c>
      <c r="J56" s="32">
        <f t="shared" si="17"/>
        <v>0</v>
      </c>
    </row>
    <row r="57" spans="1:10" ht="47.25" x14ac:dyDescent="0.2">
      <c r="A57" s="29" t="s">
        <v>31</v>
      </c>
      <c r="B57" s="30" t="s">
        <v>22</v>
      </c>
      <c r="C57" s="22" t="s">
        <v>196</v>
      </c>
      <c r="D57" s="22" t="s">
        <v>197</v>
      </c>
      <c r="E57" s="22" t="s">
        <v>89</v>
      </c>
      <c r="F57" s="22" t="s">
        <v>207</v>
      </c>
      <c r="G57" s="22" t="s">
        <v>32</v>
      </c>
      <c r="H57" s="32">
        <f>H58</f>
        <v>0</v>
      </c>
      <c r="I57" s="32">
        <f t="shared" si="17"/>
        <v>0</v>
      </c>
      <c r="J57" s="32">
        <f t="shared" si="17"/>
        <v>0</v>
      </c>
    </row>
    <row r="58" spans="1:10" ht="47.25" x14ac:dyDescent="0.2">
      <c r="A58" s="29" t="s">
        <v>33</v>
      </c>
      <c r="B58" s="30" t="s">
        <v>22</v>
      </c>
      <c r="C58" s="22" t="s">
        <v>196</v>
      </c>
      <c r="D58" s="22" t="s">
        <v>197</v>
      </c>
      <c r="E58" s="22" t="s">
        <v>89</v>
      </c>
      <c r="F58" s="22" t="s">
        <v>207</v>
      </c>
      <c r="G58" s="22" t="s">
        <v>34</v>
      </c>
      <c r="H58" s="32"/>
      <c r="I58" s="32"/>
      <c r="J58" s="32"/>
    </row>
    <row r="59" spans="1:10" ht="63" x14ac:dyDescent="0.2">
      <c r="A59" s="29" t="s">
        <v>136</v>
      </c>
      <c r="B59" s="30" t="s">
        <v>22</v>
      </c>
      <c r="C59" s="22" t="s">
        <v>196</v>
      </c>
      <c r="D59" s="22" t="s">
        <v>197</v>
      </c>
      <c r="E59" s="22" t="s">
        <v>89</v>
      </c>
      <c r="F59" s="22" t="s">
        <v>208</v>
      </c>
      <c r="G59" s="31" t="s">
        <v>0</v>
      </c>
      <c r="H59" s="32">
        <f>H60</f>
        <v>0</v>
      </c>
      <c r="I59" s="32">
        <f t="shared" ref="I59:J60" si="18">I60</f>
        <v>-292863.19</v>
      </c>
      <c r="J59" s="32">
        <f t="shared" si="18"/>
        <v>-298855.03000000003</v>
      </c>
    </row>
    <row r="60" spans="1:10" ht="31.5" x14ac:dyDescent="0.2">
      <c r="A60" s="29" t="s">
        <v>66</v>
      </c>
      <c r="B60" s="30" t="s">
        <v>22</v>
      </c>
      <c r="C60" s="22" t="s">
        <v>196</v>
      </c>
      <c r="D60" s="22" t="s">
        <v>197</v>
      </c>
      <c r="E60" s="22" t="s">
        <v>89</v>
      </c>
      <c r="F60" s="22" t="s">
        <v>208</v>
      </c>
      <c r="G60" s="22" t="s">
        <v>67</v>
      </c>
      <c r="H60" s="32">
        <f>H61</f>
        <v>0</v>
      </c>
      <c r="I60" s="32">
        <f t="shared" si="18"/>
        <v>-292863.19</v>
      </c>
      <c r="J60" s="32">
        <f t="shared" si="18"/>
        <v>-298855.03000000003</v>
      </c>
    </row>
    <row r="61" spans="1:10" ht="31.5" x14ac:dyDescent="0.2">
      <c r="A61" s="29" t="s">
        <v>134</v>
      </c>
      <c r="B61" s="30" t="s">
        <v>22</v>
      </c>
      <c r="C61" s="22" t="s">
        <v>196</v>
      </c>
      <c r="D61" s="22" t="s">
        <v>197</v>
      </c>
      <c r="E61" s="22" t="s">
        <v>89</v>
      </c>
      <c r="F61" s="22" t="s">
        <v>208</v>
      </c>
      <c r="G61" s="22" t="s">
        <v>135</v>
      </c>
      <c r="H61" s="32"/>
      <c r="I61" s="32">
        <v>-292863.19</v>
      </c>
      <c r="J61" s="32">
        <v>-298855.03000000003</v>
      </c>
    </row>
    <row r="62" spans="1:10" ht="31.5" hidden="1" x14ac:dyDescent="0.2">
      <c r="A62" s="29" t="s">
        <v>841</v>
      </c>
      <c r="B62" s="30" t="s">
        <v>22</v>
      </c>
      <c r="C62" s="22" t="s">
        <v>196</v>
      </c>
      <c r="D62" s="22" t="s">
        <v>197</v>
      </c>
      <c r="E62" s="22" t="s">
        <v>89</v>
      </c>
      <c r="F62" s="22">
        <v>54690</v>
      </c>
      <c r="G62" s="22"/>
      <c r="H62" s="32">
        <f>H63</f>
        <v>0</v>
      </c>
      <c r="I62" s="32"/>
      <c r="J62" s="32"/>
    </row>
    <row r="63" spans="1:10" ht="47.25" hidden="1" x14ac:dyDescent="0.2">
      <c r="A63" s="29" t="s">
        <v>31</v>
      </c>
      <c r="B63" s="30" t="s">
        <v>22</v>
      </c>
      <c r="C63" s="22" t="s">
        <v>196</v>
      </c>
      <c r="D63" s="22" t="s">
        <v>197</v>
      </c>
      <c r="E63" s="22" t="s">
        <v>89</v>
      </c>
      <c r="F63" s="22">
        <v>54690</v>
      </c>
      <c r="G63" s="22">
        <v>200</v>
      </c>
      <c r="H63" s="32">
        <f>H64</f>
        <v>0</v>
      </c>
      <c r="I63" s="32"/>
      <c r="J63" s="32"/>
    </row>
    <row r="64" spans="1:10" ht="47.25" hidden="1" x14ac:dyDescent="0.2">
      <c r="A64" s="29" t="s">
        <v>33</v>
      </c>
      <c r="B64" s="30" t="s">
        <v>22</v>
      </c>
      <c r="C64" s="22" t="s">
        <v>196</v>
      </c>
      <c r="D64" s="22" t="s">
        <v>197</v>
      </c>
      <c r="E64" s="22" t="s">
        <v>89</v>
      </c>
      <c r="F64" s="22">
        <v>54690</v>
      </c>
      <c r="G64" s="22">
        <v>240</v>
      </c>
      <c r="H64" s="32"/>
      <c r="I64" s="32"/>
      <c r="J64" s="32"/>
    </row>
    <row r="65" spans="1:10" ht="173.25" hidden="1" x14ac:dyDescent="0.2">
      <c r="A65" s="29" t="s">
        <v>860</v>
      </c>
      <c r="B65" s="30" t="s">
        <v>22</v>
      </c>
      <c r="C65" s="22" t="s">
        <v>196</v>
      </c>
      <c r="D65" s="22" t="s">
        <v>197</v>
      </c>
      <c r="E65" s="22">
        <v>916</v>
      </c>
      <c r="F65" s="22">
        <v>58530</v>
      </c>
      <c r="G65" s="22"/>
      <c r="H65" s="32">
        <f>H66</f>
        <v>0</v>
      </c>
      <c r="I65" s="32"/>
      <c r="J65" s="32"/>
    </row>
    <row r="66" spans="1:10" ht="47.25" hidden="1" x14ac:dyDescent="0.2">
      <c r="A66" s="29" t="s">
        <v>31</v>
      </c>
      <c r="B66" s="30" t="s">
        <v>22</v>
      </c>
      <c r="C66" s="22" t="s">
        <v>196</v>
      </c>
      <c r="D66" s="22" t="s">
        <v>197</v>
      </c>
      <c r="E66" s="22">
        <v>916</v>
      </c>
      <c r="F66" s="22">
        <v>58530</v>
      </c>
      <c r="G66" s="22">
        <v>200</v>
      </c>
      <c r="H66" s="32">
        <f>H67</f>
        <v>0</v>
      </c>
      <c r="I66" s="32"/>
      <c r="J66" s="32"/>
    </row>
    <row r="67" spans="1:10" ht="47.25" hidden="1" x14ac:dyDescent="0.2">
      <c r="A67" s="29" t="s">
        <v>33</v>
      </c>
      <c r="B67" s="30" t="s">
        <v>22</v>
      </c>
      <c r="C67" s="22" t="s">
        <v>196</v>
      </c>
      <c r="D67" s="22" t="s">
        <v>197</v>
      </c>
      <c r="E67" s="22">
        <v>916</v>
      </c>
      <c r="F67" s="22">
        <v>58530</v>
      </c>
      <c r="G67" s="22">
        <v>240</v>
      </c>
      <c r="H67" s="32">
        <v>0</v>
      </c>
      <c r="I67" s="32"/>
      <c r="J67" s="32"/>
    </row>
    <row r="68" spans="1:10" ht="82.5" hidden="1" customHeight="1" x14ac:dyDescent="0.2">
      <c r="A68" s="29" t="s">
        <v>91</v>
      </c>
      <c r="B68" s="30" t="s">
        <v>22</v>
      </c>
      <c r="C68" s="22" t="s">
        <v>196</v>
      </c>
      <c r="D68" s="22" t="s">
        <v>197</v>
      </c>
      <c r="E68" s="22" t="s">
        <v>89</v>
      </c>
      <c r="F68" s="22" t="s">
        <v>209</v>
      </c>
      <c r="G68" s="31" t="s">
        <v>0</v>
      </c>
      <c r="H68" s="32">
        <f>H69</f>
        <v>0</v>
      </c>
      <c r="I68" s="32">
        <f t="shared" ref="I68:J69" si="19">I69</f>
        <v>0</v>
      </c>
      <c r="J68" s="32">
        <f t="shared" si="19"/>
        <v>0</v>
      </c>
    </row>
    <row r="69" spans="1:10" ht="138" hidden="1" customHeight="1" x14ac:dyDescent="0.2">
      <c r="A69" s="29" t="s">
        <v>24</v>
      </c>
      <c r="B69" s="30" t="s">
        <v>22</v>
      </c>
      <c r="C69" s="22" t="s">
        <v>196</v>
      </c>
      <c r="D69" s="22" t="s">
        <v>197</v>
      </c>
      <c r="E69" s="22" t="s">
        <v>89</v>
      </c>
      <c r="F69" s="22" t="s">
        <v>209</v>
      </c>
      <c r="G69" s="22" t="s">
        <v>25</v>
      </c>
      <c r="H69" s="32">
        <f>H70</f>
        <v>0</v>
      </c>
      <c r="I69" s="32">
        <f t="shared" si="19"/>
        <v>0</v>
      </c>
      <c r="J69" s="32">
        <f t="shared" si="19"/>
        <v>0</v>
      </c>
    </row>
    <row r="70" spans="1:10" ht="47.25" hidden="1" x14ac:dyDescent="0.2">
      <c r="A70" s="29" t="s">
        <v>26</v>
      </c>
      <c r="B70" s="30" t="s">
        <v>22</v>
      </c>
      <c r="C70" s="22" t="s">
        <v>196</v>
      </c>
      <c r="D70" s="22" t="s">
        <v>197</v>
      </c>
      <c r="E70" s="22" t="s">
        <v>89</v>
      </c>
      <c r="F70" s="22" t="s">
        <v>209</v>
      </c>
      <c r="G70" s="22" t="s">
        <v>27</v>
      </c>
      <c r="H70" s="32"/>
      <c r="I70" s="32"/>
      <c r="J70" s="32"/>
    </row>
    <row r="71" spans="1:10" ht="50.25" hidden="1" customHeight="1" x14ac:dyDescent="0.2">
      <c r="A71" s="29" t="s">
        <v>30</v>
      </c>
      <c r="B71" s="30" t="s">
        <v>22</v>
      </c>
      <c r="C71" s="22" t="s">
        <v>196</v>
      </c>
      <c r="D71" s="22" t="s">
        <v>197</v>
      </c>
      <c r="E71" s="22" t="s">
        <v>89</v>
      </c>
      <c r="F71" s="22" t="s">
        <v>210</v>
      </c>
      <c r="G71" s="31" t="s">
        <v>0</v>
      </c>
      <c r="H71" s="32">
        <f>H72+H74</f>
        <v>0</v>
      </c>
      <c r="I71" s="32">
        <f t="shared" ref="I71:J71" si="20">I72+I74</f>
        <v>0</v>
      </c>
      <c r="J71" s="32">
        <f t="shared" si="20"/>
        <v>0</v>
      </c>
    </row>
    <row r="72" spans="1:10" ht="110.25" hidden="1" x14ac:dyDescent="0.2">
      <c r="A72" s="29" t="s">
        <v>24</v>
      </c>
      <c r="B72" s="30" t="s">
        <v>22</v>
      </c>
      <c r="C72" s="22" t="s">
        <v>196</v>
      </c>
      <c r="D72" s="22" t="s">
        <v>197</v>
      </c>
      <c r="E72" s="22" t="s">
        <v>89</v>
      </c>
      <c r="F72" s="22" t="s">
        <v>210</v>
      </c>
      <c r="G72" s="22" t="s">
        <v>25</v>
      </c>
      <c r="H72" s="32">
        <f>H73</f>
        <v>0</v>
      </c>
      <c r="I72" s="32">
        <f t="shared" ref="I72:J72" si="21">I73</f>
        <v>0</v>
      </c>
      <c r="J72" s="32">
        <f t="shared" si="21"/>
        <v>0</v>
      </c>
    </row>
    <row r="73" spans="1:10" ht="47.25" hidden="1" x14ac:dyDescent="0.2">
      <c r="A73" s="29" t="s">
        <v>26</v>
      </c>
      <c r="B73" s="30" t="s">
        <v>22</v>
      </c>
      <c r="C73" s="22" t="s">
        <v>196</v>
      </c>
      <c r="D73" s="22" t="s">
        <v>197</v>
      </c>
      <c r="E73" s="22" t="s">
        <v>89</v>
      </c>
      <c r="F73" s="22" t="s">
        <v>210</v>
      </c>
      <c r="G73" s="22" t="s">
        <v>27</v>
      </c>
      <c r="H73" s="32"/>
      <c r="I73" s="32"/>
      <c r="J73" s="32"/>
    </row>
    <row r="74" spans="1:10" ht="47.25" hidden="1" x14ac:dyDescent="0.2">
      <c r="A74" s="29" t="s">
        <v>31</v>
      </c>
      <c r="B74" s="30" t="s">
        <v>22</v>
      </c>
      <c r="C74" s="22" t="s">
        <v>196</v>
      </c>
      <c r="D74" s="22" t="s">
        <v>197</v>
      </c>
      <c r="E74" s="22" t="s">
        <v>89</v>
      </c>
      <c r="F74" s="22" t="s">
        <v>210</v>
      </c>
      <c r="G74" s="22" t="s">
        <v>32</v>
      </c>
      <c r="H74" s="32">
        <f>H75</f>
        <v>0</v>
      </c>
      <c r="I74" s="32">
        <f t="shared" ref="I74:J74" si="22">I75</f>
        <v>0</v>
      </c>
      <c r="J74" s="32">
        <f t="shared" si="22"/>
        <v>0</v>
      </c>
    </row>
    <row r="75" spans="1:10" ht="47.25" hidden="1" x14ac:dyDescent="0.2">
      <c r="A75" s="29" t="s">
        <v>33</v>
      </c>
      <c r="B75" s="30" t="s">
        <v>22</v>
      </c>
      <c r="C75" s="22" t="s">
        <v>196</v>
      </c>
      <c r="D75" s="22" t="s">
        <v>197</v>
      </c>
      <c r="E75" s="22" t="s">
        <v>89</v>
      </c>
      <c r="F75" s="22" t="s">
        <v>210</v>
      </c>
      <c r="G75" s="22" t="s">
        <v>34</v>
      </c>
      <c r="H75" s="32"/>
      <c r="I75" s="32"/>
      <c r="J75" s="32"/>
    </row>
    <row r="76" spans="1:10" ht="47.25" hidden="1" x14ac:dyDescent="0.2">
      <c r="A76" s="29" t="s">
        <v>882</v>
      </c>
      <c r="B76" s="30" t="s">
        <v>22</v>
      </c>
      <c r="C76" s="22" t="s">
        <v>196</v>
      </c>
      <c r="D76" s="22" t="s">
        <v>197</v>
      </c>
      <c r="E76" s="22" t="s">
        <v>89</v>
      </c>
      <c r="F76" s="22">
        <v>80070</v>
      </c>
      <c r="G76" s="22"/>
      <c r="H76" s="32">
        <f>H77</f>
        <v>0</v>
      </c>
      <c r="I76" s="32"/>
      <c r="J76" s="32"/>
    </row>
    <row r="77" spans="1:10" ht="47.25" hidden="1" x14ac:dyDescent="0.2">
      <c r="A77" s="29" t="s">
        <v>31</v>
      </c>
      <c r="B77" s="30" t="s">
        <v>22</v>
      </c>
      <c r="C77" s="22" t="s">
        <v>196</v>
      </c>
      <c r="D77" s="22" t="s">
        <v>197</v>
      </c>
      <c r="E77" s="22" t="s">
        <v>89</v>
      </c>
      <c r="F77" s="22">
        <v>80070</v>
      </c>
      <c r="G77" s="22">
        <v>200</v>
      </c>
      <c r="H77" s="32">
        <f>H78</f>
        <v>0</v>
      </c>
      <c r="I77" s="32"/>
      <c r="J77" s="32"/>
    </row>
    <row r="78" spans="1:10" ht="47.25" hidden="1" x14ac:dyDescent="0.2">
      <c r="A78" s="29" t="s">
        <v>33</v>
      </c>
      <c r="B78" s="30" t="s">
        <v>22</v>
      </c>
      <c r="C78" s="22" t="s">
        <v>196</v>
      </c>
      <c r="D78" s="22" t="s">
        <v>197</v>
      </c>
      <c r="E78" s="22" t="s">
        <v>89</v>
      </c>
      <c r="F78" s="22">
        <v>80070</v>
      </c>
      <c r="G78" s="22">
        <v>240</v>
      </c>
      <c r="H78" s="32"/>
      <c r="I78" s="32"/>
      <c r="J78" s="32"/>
    </row>
    <row r="79" spans="1:10" ht="15.75" hidden="1" x14ac:dyDescent="0.2">
      <c r="A79" s="29" t="s">
        <v>121</v>
      </c>
      <c r="B79" s="30" t="s">
        <v>22</v>
      </c>
      <c r="C79" s="22" t="s">
        <v>196</v>
      </c>
      <c r="D79" s="22" t="s">
        <v>197</v>
      </c>
      <c r="E79" s="22" t="s">
        <v>89</v>
      </c>
      <c r="F79" s="22" t="s">
        <v>211</v>
      </c>
      <c r="G79" s="31" t="s">
        <v>0</v>
      </c>
      <c r="H79" s="32">
        <f>H80</f>
        <v>0</v>
      </c>
      <c r="I79" s="32">
        <f t="shared" ref="I79:J80" si="23">I80</f>
        <v>0</v>
      </c>
      <c r="J79" s="32">
        <f t="shared" si="23"/>
        <v>0</v>
      </c>
    </row>
    <row r="80" spans="1:10" ht="63" hidden="1" x14ac:dyDescent="0.2">
      <c r="A80" s="29" t="s">
        <v>44</v>
      </c>
      <c r="B80" s="30" t="s">
        <v>22</v>
      </c>
      <c r="C80" s="22" t="s">
        <v>196</v>
      </c>
      <c r="D80" s="22" t="s">
        <v>197</v>
      </c>
      <c r="E80" s="22" t="s">
        <v>89</v>
      </c>
      <c r="F80" s="22" t="s">
        <v>211</v>
      </c>
      <c r="G80" s="22" t="s">
        <v>45</v>
      </c>
      <c r="H80" s="32">
        <f>H81</f>
        <v>0</v>
      </c>
      <c r="I80" s="32">
        <f t="shared" si="23"/>
        <v>0</v>
      </c>
      <c r="J80" s="32">
        <f t="shared" si="23"/>
        <v>0</v>
      </c>
    </row>
    <row r="81" spans="1:10" ht="15.75" hidden="1" x14ac:dyDescent="0.2">
      <c r="A81" s="29" t="s">
        <v>46</v>
      </c>
      <c r="B81" s="30" t="s">
        <v>22</v>
      </c>
      <c r="C81" s="22" t="s">
        <v>196</v>
      </c>
      <c r="D81" s="22" t="s">
        <v>197</v>
      </c>
      <c r="E81" s="22" t="s">
        <v>89</v>
      </c>
      <c r="F81" s="22" t="s">
        <v>211</v>
      </c>
      <c r="G81" s="22" t="s">
        <v>47</v>
      </c>
      <c r="H81" s="32"/>
      <c r="I81" s="32"/>
      <c r="J81" s="32"/>
    </row>
    <row r="82" spans="1:10" ht="22.5" hidden="1" customHeight="1" x14ac:dyDescent="0.2">
      <c r="A82" s="29" t="s">
        <v>122</v>
      </c>
      <c r="B82" s="30" t="s">
        <v>22</v>
      </c>
      <c r="C82" s="22" t="s">
        <v>196</v>
      </c>
      <c r="D82" s="22" t="s">
        <v>197</v>
      </c>
      <c r="E82" s="22" t="s">
        <v>89</v>
      </c>
      <c r="F82" s="22" t="s">
        <v>212</v>
      </c>
      <c r="G82" s="31" t="s">
        <v>0</v>
      </c>
      <c r="H82" s="32">
        <f>H83</f>
        <v>0</v>
      </c>
      <c r="I82" s="32">
        <f t="shared" ref="I82:J83" si="24">I83</f>
        <v>0</v>
      </c>
      <c r="J82" s="32">
        <f t="shared" si="24"/>
        <v>0</v>
      </c>
    </row>
    <row r="83" spans="1:10" ht="63" hidden="1" x14ac:dyDescent="0.2">
      <c r="A83" s="29" t="s">
        <v>44</v>
      </c>
      <c r="B83" s="30" t="s">
        <v>22</v>
      </c>
      <c r="C83" s="22" t="s">
        <v>196</v>
      </c>
      <c r="D83" s="22" t="s">
        <v>197</v>
      </c>
      <c r="E83" s="22" t="s">
        <v>89</v>
      </c>
      <c r="F83" s="22" t="s">
        <v>212</v>
      </c>
      <c r="G83" s="22" t="s">
        <v>45</v>
      </c>
      <c r="H83" s="32">
        <f>H84</f>
        <v>0</v>
      </c>
      <c r="I83" s="32">
        <f t="shared" si="24"/>
        <v>0</v>
      </c>
      <c r="J83" s="32">
        <f t="shared" si="24"/>
        <v>0</v>
      </c>
    </row>
    <row r="84" spans="1:10" s="27" customFormat="1" ht="15.75" hidden="1" x14ac:dyDescent="0.2">
      <c r="A84" s="29" t="s">
        <v>46</v>
      </c>
      <c r="B84" s="30" t="s">
        <v>22</v>
      </c>
      <c r="C84" s="22" t="s">
        <v>196</v>
      </c>
      <c r="D84" s="22" t="s">
        <v>197</v>
      </c>
      <c r="E84" s="22" t="s">
        <v>89</v>
      </c>
      <c r="F84" s="22" t="s">
        <v>212</v>
      </c>
      <c r="G84" s="22" t="s">
        <v>47</v>
      </c>
      <c r="H84" s="32"/>
      <c r="I84" s="32"/>
      <c r="J84" s="32"/>
    </row>
    <row r="85" spans="1:10" ht="31.5" hidden="1" x14ac:dyDescent="0.2">
      <c r="A85" s="29" t="s">
        <v>123</v>
      </c>
      <c r="B85" s="30" t="s">
        <v>22</v>
      </c>
      <c r="C85" s="22" t="s">
        <v>196</v>
      </c>
      <c r="D85" s="22" t="s">
        <v>197</v>
      </c>
      <c r="E85" s="22" t="s">
        <v>89</v>
      </c>
      <c r="F85" s="22" t="s">
        <v>213</v>
      </c>
      <c r="G85" s="31" t="s">
        <v>0</v>
      </c>
      <c r="H85" s="32">
        <f>H86</f>
        <v>0</v>
      </c>
      <c r="I85" s="32">
        <f t="shared" ref="I85:J86" si="25">I86</f>
        <v>0</v>
      </c>
      <c r="J85" s="32">
        <f t="shared" si="25"/>
        <v>0</v>
      </c>
    </row>
    <row r="86" spans="1:10" ht="63" hidden="1" x14ac:dyDescent="0.2">
      <c r="A86" s="29" t="s">
        <v>44</v>
      </c>
      <c r="B86" s="30" t="s">
        <v>22</v>
      </c>
      <c r="C86" s="22" t="s">
        <v>196</v>
      </c>
      <c r="D86" s="22" t="s">
        <v>197</v>
      </c>
      <c r="E86" s="22" t="s">
        <v>89</v>
      </c>
      <c r="F86" s="22" t="s">
        <v>213</v>
      </c>
      <c r="G86" s="22" t="s">
        <v>45</v>
      </c>
      <c r="H86" s="32">
        <f>H87</f>
        <v>0</v>
      </c>
      <c r="I86" s="32">
        <f t="shared" si="25"/>
        <v>0</v>
      </c>
      <c r="J86" s="32">
        <f t="shared" si="25"/>
        <v>0</v>
      </c>
    </row>
    <row r="87" spans="1:10" ht="15.75" hidden="1" x14ac:dyDescent="0.2">
      <c r="A87" s="29" t="s">
        <v>46</v>
      </c>
      <c r="B87" s="30" t="s">
        <v>22</v>
      </c>
      <c r="C87" s="22" t="s">
        <v>196</v>
      </c>
      <c r="D87" s="22" t="s">
        <v>197</v>
      </c>
      <c r="E87" s="22" t="s">
        <v>89</v>
      </c>
      <c r="F87" s="22" t="s">
        <v>213</v>
      </c>
      <c r="G87" s="22" t="s">
        <v>47</v>
      </c>
      <c r="H87" s="32"/>
      <c r="I87" s="32"/>
      <c r="J87" s="32"/>
    </row>
    <row r="88" spans="1:10" ht="31.5" hidden="1" x14ac:dyDescent="0.2">
      <c r="A88" s="29" t="s">
        <v>141</v>
      </c>
      <c r="B88" s="30" t="s">
        <v>22</v>
      </c>
      <c r="C88" s="22" t="s">
        <v>196</v>
      </c>
      <c r="D88" s="22" t="s">
        <v>197</v>
      </c>
      <c r="E88" s="22" t="s">
        <v>89</v>
      </c>
      <c r="F88" s="22" t="s">
        <v>214</v>
      </c>
      <c r="G88" s="31" t="s">
        <v>0</v>
      </c>
      <c r="H88" s="32">
        <f>H89</f>
        <v>0</v>
      </c>
      <c r="I88" s="32">
        <f t="shared" ref="I88:J89" si="26">I89</f>
        <v>0</v>
      </c>
      <c r="J88" s="32">
        <f t="shared" si="26"/>
        <v>0</v>
      </c>
    </row>
    <row r="89" spans="1:10" ht="63" hidden="1" x14ac:dyDescent="0.2">
      <c r="A89" s="29" t="s">
        <v>44</v>
      </c>
      <c r="B89" s="30" t="s">
        <v>22</v>
      </c>
      <c r="C89" s="22" t="s">
        <v>196</v>
      </c>
      <c r="D89" s="22" t="s">
        <v>197</v>
      </c>
      <c r="E89" s="22" t="s">
        <v>89</v>
      </c>
      <c r="F89" s="22" t="s">
        <v>214</v>
      </c>
      <c r="G89" s="22" t="s">
        <v>45</v>
      </c>
      <c r="H89" s="32">
        <f>H90</f>
        <v>0</v>
      </c>
      <c r="I89" s="32">
        <f t="shared" si="26"/>
        <v>0</v>
      </c>
      <c r="J89" s="32">
        <f t="shared" si="26"/>
        <v>0</v>
      </c>
    </row>
    <row r="90" spans="1:10" ht="31.5" hidden="1" x14ac:dyDescent="0.2">
      <c r="A90" s="29" t="s">
        <v>142</v>
      </c>
      <c r="B90" s="30" t="s">
        <v>22</v>
      </c>
      <c r="C90" s="22" t="s">
        <v>196</v>
      </c>
      <c r="D90" s="22" t="s">
        <v>197</v>
      </c>
      <c r="E90" s="22" t="s">
        <v>89</v>
      </c>
      <c r="F90" s="22" t="s">
        <v>214</v>
      </c>
      <c r="G90" s="22" t="s">
        <v>143</v>
      </c>
      <c r="H90" s="32"/>
      <c r="I90" s="32"/>
      <c r="J90" s="32"/>
    </row>
    <row r="91" spans="1:10" ht="31.9" hidden="1" customHeight="1" x14ac:dyDescent="0.2">
      <c r="A91" s="29" t="s">
        <v>100</v>
      </c>
      <c r="B91" s="30" t="s">
        <v>22</v>
      </c>
      <c r="C91" s="22" t="s">
        <v>196</v>
      </c>
      <c r="D91" s="22" t="s">
        <v>197</v>
      </c>
      <c r="E91" s="22" t="s">
        <v>89</v>
      </c>
      <c r="F91" s="22" t="s">
        <v>215</v>
      </c>
      <c r="G91" s="31" t="s">
        <v>0</v>
      </c>
      <c r="H91" s="32">
        <f>H92+H94</f>
        <v>0</v>
      </c>
      <c r="I91" s="32">
        <f t="shared" ref="I91:J91" si="27">I92+I94</f>
        <v>0</v>
      </c>
      <c r="J91" s="32">
        <f t="shared" si="27"/>
        <v>0</v>
      </c>
    </row>
    <row r="92" spans="1:10" ht="110.25" hidden="1" x14ac:dyDescent="0.2">
      <c r="A92" s="29" t="s">
        <v>24</v>
      </c>
      <c r="B92" s="30" t="s">
        <v>22</v>
      </c>
      <c r="C92" s="22" t="s">
        <v>196</v>
      </c>
      <c r="D92" s="22" t="s">
        <v>197</v>
      </c>
      <c r="E92" s="22" t="s">
        <v>89</v>
      </c>
      <c r="F92" s="22" t="s">
        <v>215</v>
      </c>
      <c r="G92" s="22" t="s">
        <v>25</v>
      </c>
      <c r="H92" s="32">
        <f>H93</f>
        <v>0</v>
      </c>
      <c r="I92" s="32">
        <f t="shared" ref="I92:J92" si="28">I93</f>
        <v>0</v>
      </c>
      <c r="J92" s="32">
        <f t="shared" si="28"/>
        <v>0</v>
      </c>
    </row>
    <row r="93" spans="1:10" ht="31.5" hidden="1" x14ac:dyDescent="0.2">
      <c r="A93" s="29" t="s">
        <v>56</v>
      </c>
      <c r="B93" s="30" t="s">
        <v>22</v>
      </c>
      <c r="C93" s="22" t="s">
        <v>196</v>
      </c>
      <c r="D93" s="22" t="s">
        <v>197</v>
      </c>
      <c r="E93" s="22" t="s">
        <v>89</v>
      </c>
      <c r="F93" s="22" t="s">
        <v>215</v>
      </c>
      <c r="G93" s="22" t="s">
        <v>57</v>
      </c>
      <c r="H93" s="32"/>
      <c r="I93" s="32"/>
      <c r="J93" s="32"/>
    </row>
    <row r="94" spans="1:10" ht="47.25" hidden="1" x14ac:dyDescent="0.2">
      <c r="A94" s="29" t="s">
        <v>31</v>
      </c>
      <c r="B94" s="30" t="s">
        <v>22</v>
      </c>
      <c r="C94" s="22" t="s">
        <v>196</v>
      </c>
      <c r="D94" s="22" t="s">
        <v>197</v>
      </c>
      <c r="E94" s="22" t="s">
        <v>89</v>
      </c>
      <c r="F94" s="22" t="s">
        <v>215</v>
      </c>
      <c r="G94" s="22" t="s">
        <v>32</v>
      </c>
      <c r="H94" s="32">
        <f>H95</f>
        <v>0</v>
      </c>
      <c r="I94" s="32">
        <f t="shared" ref="I94:J94" si="29">I95</f>
        <v>0</v>
      </c>
      <c r="J94" s="32">
        <f t="shared" si="29"/>
        <v>0</v>
      </c>
    </row>
    <row r="95" spans="1:10" ht="47.25" hidden="1" x14ac:dyDescent="0.2">
      <c r="A95" s="29" t="s">
        <v>33</v>
      </c>
      <c r="B95" s="30" t="s">
        <v>22</v>
      </c>
      <c r="C95" s="22" t="s">
        <v>196</v>
      </c>
      <c r="D95" s="22" t="s">
        <v>197</v>
      </c>
      <c r="E95" s="22" t="s">
        <v>89</v>
      </c>
      <c r="F95" s="22" t="s">
        <v>215</v>
      </c>
      <c r="G95" s="22" t="s">
        <v>34</v>
      </c>
      <c r="H95" s="32"/>
      <c r="I95" s="32"/>
      <c r="J95" s="32"/>
    </row>
    <row r="96" spans="1:10" ht="47.25" hidden="1" x14ac:dyDescent="0.2">
      <c r="A96" s="29" t="s">
        <v>97</v>
      </c>
      <c r="B96" s="30" t="s">
        <v>22</v>
      </c>
      <c r="C96" s="22" t="s">
        <v>196</v>
      </c>
      <c r="D96" s="22" t="s">
        <v>197</v>
      </c>
      <c r="E96" s="22" t="s">
        <v>89</v>
      </c>
      <c r="F96" s="22" t="s">
        <v>216</v>
      </c>
      <c r="G96" s="31" t="s">
        <v>0</v>
      </c>
      <c r="H96" s="32">
        <f>H97</f>
        <v>0</v>
      </c>
      <c r="I96" s="32">
        <f t="shared" ref="I96:J97" si="30">I97</f>
        <v>0</v>
      </c>
      <c r="J96" s="32">
        <f t="shared" si="30"/>
        <v>0</v>
      </c>
    </row>
    <row r="97" spans="1:17" ht="63" hidden="1" x14ac:dyDescent="0.2">
      <c r="A97" s="29" t="s">
        <v>44</v>
      </c>
      <c r="B97" s="30" t="s">
        <v>22</v>
      </c>
      <c r="C97" s="22" t="s">
        <v>196</v>
      </c>
      <c r="D97" s="22" t="s">
        <v>197</v>
      </c>
      <c r="E97" s="22" t="s">
        <v>89</v>
      </c>
      <c r="F97" s="22" t="s">
        <v>216</v>
      </c>
      <c r="G97" s="22" t="s">
        <v>45</v>
      </c>
      <c r="H97" s="32">
        <f>H98</f>
        <v>0</v>
      </c>
      <c r="I97" s="32">
        <f t="shared" si="30"/>
        <v>0</v>
      </c>
      <c r="J97" s="32">
        <f t="shared" si="30"/>
        <v>0</v>
      </c>
    </row>
    <row r="98" spans="1:17" ht="15.75" hidden="1" x14ac:dyDescent="0.2">
      <c r="A98" s="29" t="s">
        <v>46</v>
      </c>
      <c r="B98" s="30" t="s">
        <v>22</v>
      </c>
      <c r="C98" s="22" t="s">
        <v>196</v>
      </c>
      <c r="D98" s="22" t="s">
        <v>197</v>
      </c>
      <c r="E98" s="22" t="s">
        <v>89</v>
      </c>
      <c r="F98" s="22" t="s">
        <v>216</v>
      </c>
      <c r="G98" s="22" t="s">
        <v>47</v>
      </c>
      <c r="H98" s="32"/>
      <c r="I98" s="32"/>
      <c r="J98" s="32"/>
    </row>
    <row r="99" spans="1:17" ht="31.5" hidden="1" x14ac:dyDescent="0.2">
      <c r="A99" s="29" t="s">
        <v>73</v>
      </c>
      <c r="B99" s="30" t="s">
        <v>22</v>
      </c>
      <c r="C99" s="22" t="s">
        <v>196</v>
      </c>
      <c r="D99" s="22" t="s">
        <v>197</v>
      </c>
      <c r="E99" s="22" t="s">
        <v>89</v>
      </c>
      <c r="F99" s="22" t="s">
        <v>217</v>
      </c>
      <c r="G99" s="31" t="s">
        <v>0</v>
      </c>
      <c r="H99" s="32">
        <f>H100</f>
        <v>0</v>
      </c>
      <c r="I99" s="32">
        <f>I100+I142</f>
        <v>0</v>
      </c>
      <c r="J99" s="32">
        <f>J100+J142</f>
        <v>0</v>
      </c>
    </row>
    <row r="100" spans="1:17" s="27" customFormat="1" ht="47.25" hidden="1" x14ac:dyDescent="0.2">
      <c r="A100" s="29" t="s">
        <v>31</v>
      </c>
      <c r="B100" s="30" t="s">
        <v>22</v>
      </c>
      <c r="C100" s="22" t="s">
        <v>196</v>
      </c>
      <c r="D100" s="22" t="s">
        <v>197</v>
      </c>
      <c r="E100" s="22" t="s">
        <v>89</v>
      </c>
      <c r="F100" s="22" t="s">
        <v>217</v>
      </c>
      <c r="G100" s="22" t="s">
        <v>32</v>
      </c>
      <c r="H100" s="32">
        <f>H101</f>
        <v>0</v>
      </c>
      <c r="I100" s="32">
        <f t="shared" ref="I100:J100" si="31">I101</f>
        <v>0</v>
      </c>
      <c r="J100" s="32">
        <f t="shared" si="31"/>
        <v>0</v>
      </c>
      <c r="Q100"/>
    </row>
    <row r="101" spans="1:17" s="27" customFormat="1" ht="47.25" hidden="1" x14ac:dyDescent="0.2">
      <c r="A101" s="29" t="s">
        <v>33</v>
      </c>
      <c r="B101" s="30" t="s">
        <v>22</v>
      </c>
      <c r="C101" s="22" t="s">
        <v>196</v>
      </c>
      <c r="D101" s="22" t="s">
        <v>197</v>
      </c>
      <c r="E101" s="22" t="s">
        <v>89</v>
      </c>
      <c r="F101" s="22" t="s">
        <v>217</v>
      </c>
      <c r="G101" s="22" t="s">
        <v>34</v>
      </c>
      <c r="H101" s="32"/>
      <c r="I101" s="32">
        <v>0</v>
      </c>
      <c r="J101" s="32">
        <v>0</v>
      </c>
    </row>
    <row r="102" spans="1:17" ht="31.5" hidden="1" x14ac:dyDescent="0.2">
      <c r="A102" s="29" t="s">
        <v>98</v>
      </c>
      <c r="B102" s="30" t="s">
        <v>22</v>
      </c>
      <c r="C102" s="22" t="s">
        <v>196</v>
      </c>
      <c r="D102" s="22" t="s">
        <v>197</v>
      </c>
      <c r="E102" s="22" t="s">
        <v>89</v>
      </c>
      <c r="F102" s="22" t="s">
        <v>218</v>
      </c>
      <c r="G102" s="31" t="s">
        <v>0</v>
      </c>
      <c r="H102" s="32">
        <f>H103</f>
        <v>0</v>
      </c>
      <c r="I102" s="32">
        <f t="shared" ref="I102:J103" si="32">I103</f>
        <v>0</v>
      </c>
      <c r="J102" s="32">
        <f t="shared" si="32"/>
        <v>0</v>
      </c>
    </row>
    <row r="103" spans="1:17" ht="15.75" hidden="1" x14ac:dyDescent="0.2">
      <c r="A103" s="29" t="s">
        <v>36</v>
      </c>
      <c r="B103" s="30" t="s">
        <v>22</v>
      </c>
      <c r="C103" s="22" t="s">
        <v>196</v>
      </c>
      <c r="D103" s="22" t="s">
        <v>197</v>
      </c>
      <c r="E103" s="22" t="s">
        <v>89</v>
      </c>
      <c r="F103" s="22" t="s">
        <v>218</v>
      </c>
      <c r="G103" s="22" t="s">
        <v>37</v>
      </c>
      <c r="H103" s="32">
        <f>H104</f>
        <v>0</v>
      </c>
      <c r="I103" s="32">
        <f t="shared" si="32"/>
        <v>0</v>
      </c>
      <c r="J103" s="32">
        <f t="shared" si="32"/>
        <v>0</v>
      </c>
    </row>
    <row r="104" spans="1:17" ht="31.5" hidden="1" x14ac:dyDescent="0.2">
      <c r="A104" s="29" t="s">
        <v>38</v>
      </c>
      <c r="B104" s="30" t="s">
        <v>22</v>
      </c>
      <c r="C104" s="22" t="s">
        <v>196</v>
      </c>
      <c r="D104" s="22" t="s">
        <v>197</v>
      </c>
      <c r="E104" s="22" t="s">
        <v>89</v>
      </c>
      <c r="F104" s="22" t="s">
        <v>218</v>
      </c>
      <c r="G104" s="22" t="s">
        <v>39</v>
      </c>
      <c r="H104" s="32"/>
      <c r="I104" s="32"/>
      <c r="J104" s="32"/>
    </row>
    <row r="105" spans="1:17" ht="63" hidden="1" x14ac:dyDescent="0.2">
      <c r="A105" s="29" t="s">
        <v>108</v>
      </c>
      <c r="B105" s="30" t="s">
        <v>22</v>
      </c>
      <c r="C105" s="22" t="s">
        <v>196</v>
      </c>
      <c r="D105" s="22" t="s">
        <v>197</v>
      </c>
      <c r="E105" s="22" t="s">
        <v>89</v>
      </c>
      <c r="F105" s="22" t="s">
        <v>219</v>
      </c>
      <c r="G105" s="31" t="s">
        <v>0</v>
      </c>
      <c r="H105" s="32">
        <f>H106</f>
        <v>0</v>
      </c>
      <c r="I105" s="32">
        <f t="shared" ref="I105:J106" si="33">I106</f>
        <v>0</v>
      </c>
      <c r="J105" s="32">
        <f t="shared" si="33"/>
        <v>0</v>
      </c>
    </row>
    <row r="106" spans="1:17" ht="47.25" hidden="1" x14ac:dyDescent="0.2">
      <c r="A106" s="29" t="s">
        <v>31</v>
      </c>
      <c r="B106" s="30" t="s">
        <v>22</v>
      </c>
      <c r="C106" s="22" t="s">
        <v>196</v>
      </c>
      <c r="D106" s="22" t="s">
        <v>197</v>
      </c>
      <c r="E106" s="22" t="s">
        <v>89</v>
      </c>
      <c r="F106" s="22" t="s">
        <v>219</v>
      </c>
      <c r="G106" s="22" t="s">
        <v>32</v>
      </c>
      <c r="H106" s="32">
        <f>H107</f>
        <v>0</v>
      </c>
      <c r="I106" s="32">
        <f t="shared" si="33"/>
        <v>0</v>
      </c>
      <c r="J106" s="32">
        <f t="shared" si="33"/>
        <v>0</v>
      </c>
    </row>
    <row r="107" spans="1:17" ht="47.25" hidden="1" x14ac:dyDescent="0.2">
      <c r="A107" s="29" t="s">
        <v>33</v>
      </c>
      <c r="B107" s="30" t="s">
        <v>22</v>
      </c>
      <c r="C107" s="22" t="s">
        <v>196</v>
      </c>
      <c r="D107" s="22" t="s">
        <v>197</v>
      </c>
      <c r="E107" s="22" t="s">
        <v>89</v>
      </c>
      <c r="F107" s="22" t="s">
        <v>219</v>
      </c>
      <c r="G107" s="22" t="s">
        <v>34</v>
      </c>
      <c r="H107" s="32"/>
      <c r="I107" s="32"/>
      <c r="J107" s="32"/>
    </row>
    <row r="108" spans="1:17" ht="141.75" hidden="1" x14ac:dyDescent="0.2">
      <c r="A108" s="29" t="s">
        <v>104</v>
      </c>
      <c r="B108" s="30" t="s">
        <v>22</v>
      </c>
      <c r="C108" s="22" t="s">
        <v>196</v>
      </c>
      <c r="D108" s="22" t="s">
        <v>197</v>
      </c>
      <c r="E108" s="22" t="s">
        <v>89</v>
      </c>
      <c r="F108" s="22" t="s">
        <v>220</v>
      </c>
      <c r="G108" s="31" t="s">
        <v>0</v>
      </c>
      <c r="H108" s="32">
        <f>H109</f>
        <v>0</v>
      </c>
      <c r="I108" s="32">
        <f t="shared" ref="I108:J109" si="34">I109</f>
        <v>0</v>
      </c>
      <c r="J108" s="32">
        <f t="shared" si="34"/>
        <v>0</v>
      </c>
    </row>
    <row r="109" spans="1:17" ht="15.75" hidden="1" x14ac:dyDescent="0.2">
      <c r="A109" s="29" t="s">
        <v>36</v>
      </c>
      <c r="B109" s="30" t="s">
        <v>22</v>
      </c>
      <c r="C109" s="22" t="s">
        <v>196</v>
      </c>
      <c r="D109" s="22" t="s">
        <v>197</v>
      </c>
      <c r="E109" s="22" t="s">
        <v>89</v>
      </c>
      <c r="F109" s="22" t="s">
        <v>220</v>
      </c>
      <c r="G109" s="22" t="s">
        <v>37</v>
      </c>
      <c r="H109" s="32">
        <f>H110</f>
        <v>0</v>
      </c>
      <c r="I109" s="32">
        <f t="shared" si="34"/>
        <v>0</v>
      </c>
      <c r="J109" s="32">
        <f t="shared" si="34"/>
        <v>0</v>
      </c>
    </row>
    <row r="110" spans="1:17" ht="94.5" hidden="1" x14ac:dyDescent="0.2">
      <c r="A110" s="29" t="s">
        <v>105</v>
      </c>
      <c r="B110" s="30" t="s">
        <v>22</v>
      </c>
      <c r="C110" s="22" t="s">
        <v>196</v>
      </c>
      <c r="D110" s="22" t="s">
        <v>197</v>
      </c>
      <c r="E110" s="22" t="s">
        <v>89</v>
      </c>
      <c r="F110" s="22" t="s">
        <v>220</v>
      </c>
      <c r="G110" s="22" t="s">
        <v>106</v>
      </c>
      <c r="H110" s="32"/>
      <c r="I110" s="32"/>
      <c r="J110" s="32"/>
    </row>
    <row r="111" spans="1:17" ht="47.25" hidden="1" x14ac:dyDescent="0.2">
      <c r="A111" s="29" t="s">
        <v>274</v>
      </c>
      <c r="B111" s="30" t="s">
        <v>22</v>
      </c>
      <c r="C111" s="22" t="s">
        <v>196</v>
      </c>
      <c r="D111" s="22" t="s">
        <v>197</v>
      </c>
      <c r="E111" s="22" t="s">
        <v>89</v>
      </c>
      <c r="F111" s="22">
        <v>81610</v>
      </c>
      <c r="G111" s="22"/>
      <c r="H111" s="32">
        <f>H112</f>
        <v>0</v>
      </c>
      <c r="I111" s="32"/>
      <c r="J111" s="32"/>
    </row>
    <row r="112" spans="1:17" ht="47.25" hidden="1" x14ac:dyDescent="0.2">
      <c r="A112" s="29" t="s">
        <v>31</v>
      </c>
      <c r="B112" s="30" t="s">
        <v>22</v>
      </c>
      <c r="C112" s="22" t="s">
        <v>196</v>
      </c>
      <c r="D112" s="22" t="s">
        <v>197</v>
      </c>
      <c r="E112" s="22" t="s">
        <v>89</v>
      </c>
      <c r="F112" s="22">
        <v>81610</v>
      </c>
      <c r="G112" s="22">
        <v>200</v>
      </c>
      <c r="H112" s="32">
        <f>H113</f>
        <v>0</v>
      </c>
      <c r="I112" s="32"/>
      <c r="J112" s="32"/>
    </row>
    <row r="113" spans="1:10" ht="47.25" hidden="1" x14ac:dyDescent="0.2">
      <c r="A113" s="29" t="s">
        <v>33</v>
      </c>
      <c r="B113" s="30" t="s">
        <v>22</v>
      </c>
      <c r="C113" s="22" t="s">
        <v>196</v>
      </c>
      <c r="D113" s="22" t="s">
        <v>197</v>
      </c>
      <c r="E113" s="22" t="s">
        <v>89</v>
      </c>
      <c r="F113" s="22">
        <v>81610</v>
      </c>
      <c r="G113" s="22">
        <v>240</v>
      </c>
      <c r="H113" s="32"/>
      <c r="I113" s="32"/>
      <c r="J113" s="32"/>
    </row>
    <row r="114" spans="1:10" ht="47.25" hidden="1" x14ac:dyDescent="0.2">
      <c r="A114" s="29" t="s">
        <v>774</v>
      </c>
      <c r="B114" s="30" t="s">
        <v>22</v>
      </c>
      <c r="C114" s="22" t="s">
        <v>196</v>
      </c>
      <c r="D114" s="22" t="s">
        <v>197</v>
      </c>
      <c r="E114" s="22" t="s">
        <v>89</v>
      </c>
      <c r="F114" s="22">
        <v>81680</v>
      </c>
      <c r="G114" s="22"/>
      <c r="H114" s="32">
        <f>H115</f>
        <v>0</v>
      </c>
      <c r="I114" s="32"/>
      <c r="J114" s="32"/>
    </row>
    <row r="115" spans="1:10" ht="47.25" hidden="1" x14ac:dyDescent="0.2">
      <c r="A115" s="29" t="s">
        <v>772</v>
      </c>
      <c r="B115" s="30" t="s">
        <v>22</v>
      </c>
      <c r="C115" s="22" t="s">
        <v>196</v>
      </c>
      <c r="D115" s="22" t="s">
        <v>197</v>
      </c>
      <c r="E115" s="22" t="s">
        <v>89</v>
      </c>
      <c r="F115" s="22">
        <v>81680</v>
      </c>
      <c r="G115" s="22">
        <v>400</v>
      </c>
      <c r="H115" s="32">
        <f>H116</f>
        <v>0</v>
      </c>
      <c r="I115" s="32"/>
      <c r="J115" s="32"/>
    </row>
    <row r="116" spans="1:10" ht="47.25" hidden="1" x14ac:dyDescent="0.2">
      <c r="A116" s="29" t="s">
        <v>33</v>
      </c>
      <c r="B116" s="30" t="s">
        <v>22</v>
      </c>
      <c r="C116" s="22" t="s">
        <v>196</v>
      </c>
      <c r="D116" s="22" t="s">
        <v>197</v>
      </c>
      <c r="E116" s="22" t="s">
        <v>89</v>
      </c>
      <c r="F116" s="22">
        <v>81680</v>
      </c>
      <c r="G116" s="22">
        <v>410</v>
      </c>
      <c r="H116" s="32"/>
      <c r="I116" s="32"/>
      <c r="J116" s="32"/>
    </row>
    <row r="117" spans="1:10" ht="34.5" hidden="1" customHeight="1" x14ac:dyDescent="0.2">
      <c r="A117" s="29" t="s">
        <v>157</v>
      </c>
      <c r="B117" s="30" t="s">
        <v>22</v>
      </c>
      <c r="C117" s="22" t="s">
        <v>196</v>
      </c>
      <c r="D117" s="22" t="s">
        <v>197</v>
      </c>
      <c r="E117" s="22" t="s">
        <v>89</v>
      </c>
      <c r="F117" s="22">
        <v>81740</v>
      </c>
      <c r="G117" s="22"/>
      <c r="H117" s="32">
        <f>H118</f>
        <v>0</v>
      </c>
      <c r="I117" s="32">
        <f t="shared" ref="I117:J117" si="35">I118</f>
        <v>0</v>
      </c>
      <c r="J117" s="32">
        <f t="shared" si="35"/>
        <v>0</v>
      </c>
    </row>
    <row r="118" spans="1:10" ht="47.25" hidden="1" x14ac:dyDescent="0.2">
      <c r="A118" s="29" t="s">
        <v>31</v>
      </c>
      <c r="B118" s="30" t="s">
        <v>22</v>
      </c>
      <c r="C118" s="22" t="s">
        <v>196</v>
      </c>
      <c r="D118" s="22" t="s">
        <v>197</v>
      </c>
      <c r="E118" s="22" t="s">
        <v>89</v>
      </c>
      <c r="F118" s="22">
        <v>81740</v>
      </c>
      <c r="G118" s="22">
        <v>200</v>
      </c>
      <c r="H118" s="32">
        <f>H119</f>
        <v>0</v>
      </c>
      <c r="I118" s="32">
        <f>I119</f>
        <v>0</v>
      </c>
      <c r="J118" s="32">
        <f>J119</f>
        <v>0</v>
      </c>
    </row>
    <row r="119" spans="1:10" ht="47.25" hidden="1" x14ac:dyDescent="0.2">
      <c r="A119" s="29" t="s">
        <v>33</v>
      </c>
      <c r="B119" s="30" t="s">
        <v>22</v>
      </c>
      <c r="C119" s="22" t="s">
        <v>196</v>
      </c>
      <c r="D119" s="22" t="s">
        <v>197</v>
      </c>
      <c r="E119" s="22" t="s">
        <v>89</v>
      </c>
      <c r="F119" s="22">
        <v>81740</v>
      </c>
      <c r="G119" s="22">
        <v>240</v>
      </c>
      <c r="H119" s="32"/>
      <c r="I119" s="32"/>
      <c r="J119" s="32"/>
    </row>
    <row r="120" spans="1:10" ht="78.75" hidden="1" x14ac:dyDescent="0.2">
      <c r="A120" s="29" t="s">
        <v>770</v>
      </c>
      <c r="B120" s="30" t="s">
        <v>22</v>
      </c>
      <c r="C120" s="22" t="s">
        <v>196</v>
      </c>
      <c r="D120" s="22" t="s">
        <v>197</v>
      </c>
      <c r="E120" s="22" t="s">
        <v>89</v>
      </c>
      <c r="F120" s="22">
        <v>81830</v>
      </c>
      <c r="G120" s="22"/>
      <c r="H120" s="32">
        <f>H121</f>
        <v>0</v>
      </c>
      <c r="I120" s="32"/>
      <c r="J120" s="32"/>
    </row>
    <row r="121" spans="1:10" ht="47.25" hidden="1" x14ac:dyDescent="0.2">
      <c r="A121" s="29" t="s">
        <v>772</v>
      </c>
      <c r="B121" s="30" t="s">
        <v>22</v>
      </c>
      <c r="C121" s="22" t="s">
        <v>196</v>
      </c>
      <c r="D121" s="22" t="s">
        <v>197</v>
      </c>
      <c r="E121" s="22" t="s">
        <v>89</v>
      </c>
      <c r="F121" s="22">
        <v>81830</v>
      </c>
      <c r="G121" s="22" t="s">
        <v>32</v>
      </c>
      <c r="H121" s="32">
        <f>H122</f>
        <v>0</v>
      </c>
      <c r="I121" s="32"/>
      <c r="J121" s="32"/>
    </row>
    <row r="122" spans="1:10" ht="47.25" hidden="1" x14ac:dyDescent="0.2">
      <c r="A122" s="29" t="s">
        <v>33</v>
      </c>
      <c r="B122" s="30" t="s">
        <v>22</v>
      </c>
      <c r="C122" s="22" t="s">
        <v>196</v>
      </c>
      <c r="D122" s="22" t="s">
        <v>197</v>
      </c>
      <c r="E122" s="22" t="s">
        <v>89</v>
      </c>
      <c r="F122" s="22">
        <v>81830</v>
      </c>
      <c r="G122" s="22" t="s">
        <v>34</v>
      </c>
      <c r="H122" s="32"/>
      <c r="I122" s="32"/>
      <c r="J122" s="32"/>
    </row>
    <row r="123" spans="1:10" ht="15.75" hidden="1" x14ac:dyDescent="0.2">
      <c r="A123" s="29" t="s">
        <v>128</v>
      </c>
      <c r="B123" s="30" t="s">
        <v>22</v>
      </c>
      <c r="C123" s="22" t="s">
        <v>196</v>
      </c>
      <c r="D123" s="22" t="s">
        <v>197</v>
      </c>
      <c r="E123" s="22" t="s">
        <v>89</v>
      </c>
      <c r="F123" s="22">
        <v>82400</v>
      </c>
      <c r="G123" s="22"/>
      <c r="H123" s="32">
        <f>H124</f>
        <v>0</v>
      </c>
      <c r="I123" s="32"/>
      <c r="J123" s="32"/>
    </row>
    <row r="124" spans="1:10" ht="47.25" hidden="1" x14ac:dyDescent="0.2">
      <c r="A124" s="29" t="s">
        <v>31</v>
      </c>
      <c r="B124" s="30" t="s">
        <v>22</v>
      </c>
      <c r="C124" s="22" t="s">
        <v>196</v>
      </c>
      <c r="D124" s="22" t="s">
        <v>197</v>
      </c>
      <c r="E124" s="22" t="s">
        <v>89</v>
      </c>
      <c r="F124" s="22">
        <v>82400</v>
      </c>
      <c r="G124" s="22">
        <v>200</v>
      </c>
      <c r="H124" s="32">
        <f>H125</f>
        <v>0</v>
      </c>
      <c r="I124" s="32"/>
      <c r="J124" s="32"/>
    </row>
    <row r="125" spans="1:10" ht="47.25" hidden="1" x14ac:dyDescent="0.2">
      <c r="A125" s="29" t="s">
        <v>33</v>
      </c>
      <c r="B125" s="30" t="s">
        <v>22</v>
      </c>
      <c r="C125" s="22" t="s">
        <v>196</v>
      </c>
      <c r="D125" s="22" t="s">
        <v>197</v>
      </c>
      <c r="E125" s="22" t="s">
        <v>89</v>
      </c>
      <c r="F125" s="22">
        <v>82400</v>
      </c>
      <c r="G125" s="22">
        <v>240</v>
      </c>
      <c r="H125" s="32"/>
      <c r="I125" s="32"/>
      <c r="J125" s="32"/>
    </row>
    <row r="126" spans="1:10" ht="47.25" hidden="1" x14ac:dyDescent="0.2">
      <c r="A126" s="29" t="s">
        <v>130</v>
      </c>
      <c r="B126" s="30" t="s">
        <v>22</v>
      </c>
      <c r="C126" s="22" t="s">
        <v>196</v>
      </c>
      <c r="D126" s="22" t="s">
        <v>197</v>
      </c>
      <c r="E126" s="22" t="s">
        <v>89</v>
      </c>
      <c r="F126" s="22" t="s">
        <v>221</v>
      </c>
      <c r="G126" s="31" t="s">
        <v>0</v>
      </c>
      <c r="H126" s="32">
        <f>H127</f>
        <v>0</v>
      </c>
      <c r="I126" s="32">
        <f t="shared" ref="I126:J127" si="36">I127</f>
        <v>0</v>
      </c>
      <c r="J126" s="32">
        <f t="shared" si="36"/>
        <v>0</v>
      </c>
    </row>
    <row r="127" spans="1:10" ht="31.5" hidden="1" x14ac:dyDescent="0.2">
      <c r="A127" s="29" t="s">
        <v>66</v>
      </c>
      <c r="B127" s="30" t="s">
        <v>22</v>
      </c>
      <c r="C127" s="22" t="s">
        <v>196</v>
      </c>
      <c r="D127" s="22" t="s">
        <v>197</v>
      </c>
      <c r="E127" s="22" t="s">
        <v>89</v>
      </c>
      <c r="F127" s="22" t="s">
        <v>221</v>
      </c>
      <c r="G127" s="22" t="s">
        <v>67</v>
      </c>
      <c r="H127" s="32">
        <f>H128</f>
        <v>0</v>
      </c>
      <c r="I127" s="32">
        <f t="shared" si="36"/>
        <v>0</v>
      </c>
      <c r="J127" s="32">
        <f t="shared" si="36"/>
        <v>0</v>
      </c>
    </row>
    <row r="128" spans="1:10" ht="47.25" hidden="1" x14ac:dyDescent="0.2">
      <c r="A128" s="29" t="s">
        <v>68</v>
      </c>
      <c r="B128" s="30" t="s">
        <v>22</v>
      </c>
      <c r="C128" s="22" t="s">
        <v>196</v>
      </c>
      <c r="D128" s="22" t="s">
        <v>197</v>
      </c>
      <c r="E128" s="22" t="s">
        <v>89</v>
      </c>
      <c r="F128" s="22" t="s">
        <v>221</v>
      </c>
      <c r="G128" s="22" t="s">
        <v>69</v>
      </c>
      <c r="H128" s="32"/>
      <c r="I128" s="32"/>
      <c r="J128" s="32"/>
    </row>
    <row r="129" spans="1:10" ht="47.25" hidden="1" x14ac:dyDescent="0.2">
      <c r="A129" s="29" t="s">
        <v>132</v>
      </c>
      <c r="B129" s="30" t="s">
        <v>22</v>
      </c>
      <c r="C129" s="22" t="s">
        <v>196</v>
      </c>
      <c r="D129" s="22" t="s">
        <v>197</v>
      </c>
      <c r="E129" s="22" t="s">
        <v>89</v>
      </c>
      <c r="F129" s="22" t="s">
        <v>222</v>
      </c>
      <c r="G129" s="31" t="s">
        <v>0</v>
      </c>
      <c r="H129" s="32">
        <f>H130</f>
        <v>0</v>
      </c>
      <c r="I129" s="32">
        <f t="shared" ref="I129:J130" si="37">I130</f>
        <v>0</v>
      </c>
      <c r="J129" s="32">
        <f t="shared" si="37"/>
        <v>0</v>
      </c>
    </row>
    <row r="130" spans="1:10" ht="47.25" hidden="1" x14ac:dyDescent="0.2">
      <c r="A130" s="29" t="s">
        <v>31</v>
      </c>
      <c r="B130" s="30" t="s">
        <v>22</v>
      </c>
      <c r="C130" s="22" t="s">
        <v>196</v>
      </c>
      <c r="D130" s="22" t="s">
        <v>197</v>
      </c>
      <c r="E130" s="22" t="s">
        <v>89</v>
      </c>
      <c r="F130" s="22" t="s">
        <v>222</v>
      </c>
      <c r="G130" s="22" t="s">
        <v>32</v>
      </c>
      <c r="H130" s="32">
        <f>H131</f>
        <v>0</v>
      </c>
      <c r="I130" s="32">
        <f t="shared" si="37"/>
        <v>0</v>
      </c>
      <c r="J130" s="32">
        <f t="shared" si="37"/>
        <v>0</v>
      </c>
    </row>
    <row r="131" spans="1:10" ht="47.25" hidden="1" x14ac:dyDescent="0.2">
      <c r="A131" s="29" t="s">
        <v>33</v>
      </c>
      <c r="B131" s="30" t="s">
        <v>22</v>
      </c>
      <c r="C131" s="22" t="s">
        <v>196</v>
      </c>
      <c r="D131" s="22" t="s">
        <v>197</v>
      </c>
      <c r="E131" s="22" t="s">
        <v>89</v>
      </c>
      <c r="F131" s="22" t="s">
        <v>222</v>
      </c>
      <c r="G131" s="22" t="s">
        <v>34</v>
      </c>
      <c r="H131" s="32"/>
      <c r="I131" s="32"/>
      <c r="J131" s="32"/>
    </row>
    <row r="132" spans="1:10" s="27" customFormat="1" ht="31.5" hidden="1" x14ac:dyDescent="0.2">
      <c r="A132" s="29" t="s">
        <v>35</v>
      </c>
      <c r="B132" s="30" t="s">
        <v>22</v>
      </c>
      <c r="C132" s="22" t="s">
        <v>196</v>
      </c>
      <c r="D132" s="22" t="s">
        <v>197</v>
      </c>
      <c r="E132" s="22" t="s">
        <v>89</v>
      </c>
      <c r="F132" s="22" t="s">
        <v>223</v>
      </c>
      <c r="G132" s="31" t="s">
        <v>0</v>
      </c>
      <c r="H132" s="32">
        <f>H133</f>
        <v>0</v>
      </c>
      <c r="I132" s="32">
        <f t="shared" ref="I132:J133" si="38">I133</f>
        <v>0</v>
      </c>
      <c r="J132" s="32">
        <f t="shared" si="38"/>
        <v>0</v>
      </c>
    </row>
    <row r="133" spans="1:10" s="27" customFormat="1" ht="15.75" hidden="1" x14ac:dyDescent="0.2">
      <c r="A133" s="29" t="s">
        <v>36</v>
      </c>
      <c r="B133" s="30" t="s">
        <v>22</v>
      </c>
      <c r="C133" s="22" t="s">
        <v>196</v>
      </c>
      <c r="D133" s="22" t="s">
        <v>197</v>
      </c>
      <c r="E133" s="22" t="s">
        <v>89</v>
      </c>
      <c r="F133" s="22" t="s">
        <v>223</v>
      </c>
      <c r="G133" s="22" t="s">
        <v>37</v>
      </c>
      <c r="H133" s="32">
        <f>H134</f>
        <v>0</v>
      </c>
      <c r="I133" s="32">
        <f t="shared" si="38"/>
        <v>0</v>
      </c>
      <c r="J133" s="32">
        <f t="shared" si="38"/>
        <v>0</v>
      </c>
    </row>
    <row r="134" spans="1:10" ht="31.5" hidden="1" x14ac:dyDescent="0.2">
      <c r="A134" s="29" t="s">
        <v>38</v>
      </c>
      <c r="B134" s="30" t="s">
        <v>22</v>
      </c>
      <c r="C134" s="22" t="s">
        <v>196</v>
      </c>
      <c r="D134" s="22" t="s">
        <v>197</v>
      </c>
      <c r="E134" s="22" t="s">
        <v>89</v>
      </c>
      <c r="F134" s="22" t="s">
        <v>223</v>
      </c>
      <c r="G134" s="22" t="s">
        <v>39</v>
      </c>
      <c r="H134" s="32"/>
      <c r="I134" s="32"/>
      <c r="J134" s="32"/>
    </row>
    <row r="135" spans="1:10" ht="141.75" hidden="1" x14ac:dyDescent="0.2">
      <c r="A135" s="29" t="s">
        <v>113</v>
      </c>
      <c r="B135" s="30" t="s">
        <v>22</v>
      </c>
      <c r="C135" s="22" t="s">
        <v>196</v>
      </c>
      <c r="D135" s="22" t="s">
        <v>197</v>
      </c>
      <c r="E135" s="22" t="s">
        <v>89</v>
      </c>
      <c r="F135" s="22" t="s">
        <v>224</v>
      </c>
      <c r="G135" s="31" t="s">
        <v>0</v>
      </c>
      <c r="H135" s="32">
        <f>H136</f>
        <v>0</v>
      </c>
      <c r="I135" s="32">
        <f t="shared" ref="I135:J136" si="39">I136</f>
        <v>0</v>
      </c>
      <c r="J135" s="32">
        <f t="shared" si="39"/>
        <v>0</v>
      </c>
    </row>
    <row r="136" spans="1:10" ht="15.75" hidden="1" x14ac:dyDescent="0.2">
      <c r="A136" s="29" t="s">
        <v>83</v>
      </c>
      <c r="B136" s="30" t="s">
        <v>22</v>
      </c>
      <c r="C136" s="22" t="s">
        <v>196</v>
      </c>
      <c r="D136" s="22" t="s">
        <v>197</v>
      </c>
      <c r="E136" s="22" t="s">
        <v>89</v>
      </c>
      <c r="F136" s="22" t="s">
        <v>224</v>
      </c>
      <c r="G136" s="22" t="s">
        <v>84</v>
      </c>
      <c r="H136" s="32">
        <f>H137</f>
        <v>0</v>
      </c>
      <c r="I136" s="32">
        <f t="shared" si="39"/>
        <v>0</v>
      </c>
      <c r="J136" s="32">
        <f t="shared" si="39"/>
        <v>0</v>
      </c>
    </row>
    <row r="137" spans="1:10" ht="15.75" hidden="1" x14ac:dyDescent="0.2">
      <c r="A137" s="29" t="s">
        <v>110</v>
      </c>
      <c r="B137" s="30" t="s">
        <v>22</v>
      </c>
      <c r="C137" s="22" t="s">
        <v>196</v>
      </c>
      <c r="D137" s="22" t="s">
        <v>197</v>
      </c>
      <c r="E137" s="22" t="s">
        <v>89</v>
      </c>
      <c r="F137" s="22" t="s">
        <v>224</v>
      </c>
      <c r="G137" s="22" t="s">
        <v>111</v>
      </c>
      <c r="H137" s="32"/>
      <c r="I137" s="32"/>
      <c r="J137" s="32"/>
    </row>
    <row r="138" spans="1:10" ht="378" hidden="1" x14ac:dyDescent="0.2">
      <c r="A138" s="29" t="s">
        <v>109</v>
      </c>
      <c r="B138" s="30" t="s">
        <v>22</v>
      </c>
      <c r="C138" s="22" t="s">
        <v>196</v>
      </c>
      <c r="D138" s="22" t="s">
        <v>197</v>
      </c>
      <c r="E138" s="22" t="s">
        <v>89</v>
      </c>
      <c r="F138" s="22" t="s">
        <v>225</v>
      </c>
      <c r="G138" s="31" t="s">
        <v>0</v>
      </c>
      <c r="H138" s="32">
        <f>H139</f>
        <v>0</v>
      </c>
      <c r="I138" s="32">
        <f t="shared" ref="I138:J139" si="40">I139</f>
        <v>0</v>
      </c>
      <c r="J138" s="32">
        <f t="shared" si="40"/>
        <v>0</v>
      </c>
    </row>
    <row r="139" spans="1:10" ht="15.75" hidden="1" x14ac:dyDescent="0.2">
      <c r="A139" s="29" t="s">
        <v>83</v>
      </c>
      <c r="B139" s="30" t="s">
        <v>22</v>
      </c>
      <c r="C139" s="22" t="s">
        <v>196</v>
      </c>
      <c r="D139" s="22" t="s">
        <v>197</v>
      </c>
      <c r="E139" s="22" t="s">
        <v>89</v>
      </c>
      <c r="F139" s="22" t="s">
        <v>225</v>
      </c>
      <c r="G139" s="22" t="s">
        <v>84</v>
      </c>
      <c r="H139" s="32">
        <f>H140</f>
        <v>0</v>
      </c>
      <c r="I139" s="32">
        <f t="shared" si="40"/>
        <v>0</v>
      </c>
      <c r="J139" s="32">
        <f t="shared" si="40"/>
        <v>0</v>
      </c>
    </row>
    <row r="140" spans="1:10" ht="15.75" hidden="1" x14ac:dyDescent="0.2">
      <c r="A140" s="29" t="s">
        <v>110</v>
      </c>
      <c r="B140" s="30" t="s">
        <v>22</v>
      </c>
      <c r="C140" s="22" t="s">
        <v>196</v>
      </c>
      <c r="D140" s="22" t="s">
        <v>197</v>
      </c>
      <c r="E140" s="22" t="s">
        <v>89</v>
      </c>
      <c r="F140" s="22" t="s">
        <v>225</v>
      </c>
      <c r="G140" s="22" t="s">
        <v>111</v>
      </c>
      <c r="H140" s="32"/>
      <c r="I140" s="32"/>
      <c r="J140" s="32"/>
    </row>
    <row r="141" spans="1:10" s="27" customFormat="1" ht="204" hidden="1" customHeight="1" x14ac:dyDescent="0.2">
      <c r="A141" s="29" t="s">
        <v>156</v>
      </c>
      <c r="B141" s="30" t="s">
        <v>22</v>
      </c>
      <c r="C141" s="22" t="s">
        <v>196</v>
      </c>
      <c r="D141" s="22" t="s">
        <v>197</v>
      </c>
      <c r="E141" s="22" t="s">
        <v>89</v>
      </c>
      <c r="F141" s="22">
        <v>83750</v>
      </c>
      <c r="G141" s="22"/>
      <c r="H141" s="32">
        <f>H142</f>
        <v>0</v>
      </c>
      <c r="I141" s="32"/>
      <c r="J141" s="32"/>
    </row>
    <row r="142" spans="1:10" ht="15.75" hidden="1" x14ac:dyDescent="0.2">
      <c r="A142" s="29" t="s">
        <v>83</v>
      </c>
      <c r="B142" s="30" t="s">
        <v>22</v>
      </c>
      <c r="C142" s="22" t="s">
        <v>196</v>
      </c>
      <c r="D142" s="22" t="s">
        <v>197</v>
      </c>
      <c r="E142" s="22" t="s">
        <v>89</v>
      </c>
      <c r="F142" s="22">
        <v>83750</v>
      </c>
      <c r="G142" s="22" t="s">
        <v>84</v>
      </c>
      <c r="H142" s="32">
        <f>H143</f>
        <v>0</v>
      </c>
      <c r="I142" s="32">
        <f t="shared" ref="I142:J142" si="41">I143</f>
        <v>0</v>
      </c>
      <c r="J142" s="32">
        <f t="shared" si="41"/>
        <v>0</v>
      </c>
    </row>
    <row r="143" spans="1:10" ht="15.75" hidden="1" x14ac:dyDescent="0.2">
      <c r="A143" s="29" t="s">
        <v>110</v>
      </c>
      <c r="B143" s="30" t="s">
        <v>22</v>
      </c>
      <c r="C143" s="22" t="s">
        <v>196</v>
      </c>
      <c r="D143" s="22" t="s">
        <v>197</v>
      </c>
      <c r="E143" s="22" t="s">
        <v>89</v>
      </c>
      <c r="F143" s="22">
        <v>83750</v>
      </c>
      <c r="G143" s="22" t="s">
        <v>111</v>
      </c>
      <c r="H143" s="32"/>
      <c r="I143" s="32">
        <v>0</v>
      </c>
      <c r="J143" s="32">
        <v>0</v>
      </c>
    </row>
    <row r="144" spans="1:10" ht="141.75" hidden="1" x14ac:dyDescent="0.2">
      <c r="A144" s="29" t="s">
        <v>124</v>
      </c>
      <c r="B144" s="30" t="s">
        <v>22</v>
      </c>
      <c r="C144" s="22" t="s">
        <v>196</v>
      </c>
      <c r="D144" s="22" t="s">
        <v>197</v>
      </c>
      <c r="E144" s="22" t="s">
        <v>89</v>
      </c>
      <c r="F144" s="22" t="s">
        <v>226</v>
      </c>
      <c r="G144" s="31" t="s">
        <v>0</v>
      </c>
      <c r="H144" s="32">
        <f>H145</f>
        <v>0</v>
      </c>
      <c r="I144" s="32">
        <f t="shared" ref="I144:J145" si="42">I145</f>
        <v>0</v>
      </c>
      <c r="J144" s="32">
        <f t="shared" si="42"/>
        <v>0</v>
      </c>
    </row>
    <row r="145" spans="1:10" ht="63" hidden="1" x14ac:dyDescent="0.2">
      <c r="A145" s="29" t="s">
        <v>44</v>
      </c>
      <c r="B145" s="30" t="s">
        <v>22</v>
      </c>
      <c r="C145" s="22" t="s">
        <v>196</v>
      </c>
      <c r="D145" s="22" t="s">
        <v>197</v>
      </c>
      <c r="E145" s="22" t="s">
        <v>89</v>
      </c>
      <c r="F145" s="22" t="s">
        <v>226</v>
      </c>
      <c r="G145" s="22" t="s">
        <v>45</v>
      </c>
      <c r="H145" s="32">
        <f>H146</f>
        <v>0</v>
      </c>
      <c r="I145" s="32">
        <f t="shared" si="42"/>
        <v>0</v>
      </c>
      <c r="J145" s="32">
        <f t="shared" si="42"/>
        <v>0</v>
      </c>
    </row>
    <row r="146" spans="1:10" ht="15.75" hidden="1" x14ac:dyDescent="0.2">
      <c r="A146" s="29" t="s">
        <v>46</v>
      </c>
      <c r="B146" s="30" t="s">
        <v>22</v>
      </c>
      <c r="C146" s="22" t="s">
        <v>196</v>
      </c>
      <c r="D146" s="22" t="s">
        <v>197</v>
      </c>
      <c r="E146" s="22" t="s">
        <v>89</v>
      </c>
      <c r="F146" s="22" t="s">
        <v>226</v>
      </c>
      <c r="G146" s="22" t="s">
        <v>47</v>
      </c>
      <c r="H146" s="32"/>
      <c r="I146" s="32"/>
      <c r="J146" s="32"/>
    </row>
    <row r="147" spans="1:10" ht="157.5" hidden="1" x14ac:dyDescent="0.2">
      <c r="A147" s="29" t="s">
        <v>125</v>
      </c>
      <c r="B147" s="30" t="s">
        <v>22</v>
      </c>
      <c r="C147" s="22" t="s">
        <v>196</v>
      </c>
      <c r="D147" s="22" t="s">
        <v>197</v>
      </c>
      <c r="E147" s="22" t="s">
        <v>89</v>
      </c>
      <c r="F147" s="22" t="s">
        <v>227</v>
      </c>
      <c r="G147" s="31" t="s">
        <v>0</v>
      </c>
      <c r="H147" s="32">
        <f>H148</f>
        <v>0</v>
      </c>
      <c r="I147" s="32">
        <f t="shared" ref="I147:J148" si="43">I148</f>
        <v>0</v>
      </c>
      <c r="J147" s="32">
        <f t="shared" si="43"/>
        <v>0</v>
      </c>
    </row>
    <row r="148" spans="1:10" ht="63" hidden="1" x14ac:dyDescent="0.2">
      <c r="A148" s="29" t="s">
        <v>44</v>
      </c>
      <c r="B148" s="30" t="s">
        <v>22</v>
      </c>
      <c r="C148" s="22" t="s">
        <v>196</v>
      </c>
      <c r="D148" s="22" t="s">
        <v>197</v>
      </c>
      <c r="E148" s="22" t="s">
        <v>89</v>
      </c>
      <c r="F148" s="22" t="s">
        <v>227</v>
      </c>
      <c r="G148" s="22" t="s">
        <v>45</v>
      </c>
      <c r="H148" s="32">
        <f>H149</f>
        <v>0</v>
      </c>
      <c r="I148" s="32">
        <f t="shared" si="43"/>
        <v>0</v>
      </c>
      <c r="J148" s="32">
        <f t="shared" si="43"/>
        <v>0</v>
      </c>
    </row>
    <row r="149" spans="1:10" ht="15.75" hidden="1" x14ac:dyDescent="0.2">
      <c r="A149" s="29" t="s">
        <v>46</v>
      </c>
      <c r="B149" s="30" t="s">
        <v>22</v>
      </c>
      <c r="C149" s="22" t="s">
        <v>196</v>
      </c>
      <c r="D149" s="22" t="s">
        <v>197</v>
      </c>
      <c r="E149" s="22" t="s">
        <v>89</v>
      </c>
      <c r="F149" s="22" t="s">
        <v>227</v>
      </c>
      <c r="G149" s="22" t="s">
        <v>47</v>
      </c>
      <c r="H149" s="32"/>
      <c r="I149" s="32"/>
      <c r="J149" s="32"/>
    </row>
    <row r="150" spans="1:10" ht="78.75" x14ac:dyDescent="0.2">
      <c r="A150" s="29" t="s">
        <v>126</v>
      </c>
      <c r="B150" s="30" t="s">
        <v>22</v>
      </c>
      <c r="C150" s="22" t="s">
        <v>196</v>
      </c>
      <c r="D150" s="22" t="s">
        <v>197</v>
      </c>
      <c r="E150" s="22" t="s">
        <v>89</v>
      </c>
      <c r="F150" s="22" t="s">
        <v>228</v>
      </c>
      <c r="G150" s="31" t="s">
        <v>0</v>
      </c>
      <c r="H150" s="32">
        <f>H151</f>
        <v>0</v>
      </c>
      <c r="I150" s="32">
        <f t="shared" ref="I150:J151" si="44">I151</f>
        <v>-3293351</v>
      </c>
      <c r="J150" s="32">
        <f t="shared" si="44"/>
        <v>-1400000</v>
      </c>
    </row>
    <row r="151" spans="1:10" ht="47.25" x14ac:dyDescent="0.2">
      <c r="A151" s="29" t="s">
        <v>31</v>
      </c>
      <c r="B151" s="30" t="s">
        <v>22</v>
      </c>
      <c r="C151" s="22" t="s">
        <v>196</v>
      </c>
      <c r="D151" s="22" t="s">
        <v>197</v>
      </c>
      <c r="E151" s="22" t="s">
        <v>89</v>
      </c>
      <c r="F151" s="22" t="s">
        <v>228</v>
      </c>
      <c r="G151" s="22" t="s">
        <v>32</v>
      </c>
      <c r="H151" s="32">
        <f>H152</f>
        <v>0</v>
      </c>
      <c r="I151" s="32">
        <f t="shared" si="44"/>
        <v>-3293351</v>
      </c>
      <c r="J151" s="32">
        <f t="shared" si="44"/>
        <v>-1400000</v>
      </c>
    </row>
    <row r="152" spans="1:10" ht="47.25" x14ac:dyDescent="0.2">
      <c r="A152" s="29" t="s">
        <v>33</v>
      </c>
      <c r="B152" s="30" t="s">
        <v>22</v>
      </c>
      <c r="C152" s="22" t="s">
        <v>196</v>
      </c>
      <c r="D152" s="22" t="s">
        <v>197</v>
      </c>
      <c r="E152" s="22" t="s">
        <v>89</v>
      </c>
      <c r="F152" s="22" t="s">
        <v>228</v>
      </c>
      <c r="G152" s="22" t="s">
        <v>34</v>
      </c>
      <c r="H152" s="32"/>
      <c r="I152" s="32">
        <v>-3293351</v>
      </c>
      <c r="J152" s="32">
        <v>-1400000</v>
      </c>
    </row>
    <row r="153" spans="1:10" ht="31.5" x14ac:dyDescent="0.2">
      <c r="A153" s="29" t="s">
        <v>137</v>
      </c>
      <c r="B153" s="30" t="s">
        <v>22</v>
      </c>
      <c r="C153" s="22" t="s">
        <v>196</v>
      </c>
      <c r="D153" s="22" t="s">
        <v>197</v>
      </c>
      <c r="E153" s="22" t="s">
        <v>89</v>
      </c>
      <c r="F153" s="22" t="s">
        <v>229</v>
      </c>
      <c r="G153" s="31" t="s">
        <v>0</v>
      </c>
      <c r="H153" s="32">
        <f>H154</f>
        <v>0</v>
      </c>
      <c r="I153" s="32">
        <f t="shared" ref="I153:J154" si="45">I154</f>
        <v>-2052810</v>
      </c>
      <c r="J153" s="32">
        <f t="shared" si="45"/>
        <v>-2052810</v>
      </c>
    </row>
    <row r="154" spans="1:10" ht="31.5" x14ac:dyDescent="0.2">
      <c r="A154" s="29" t="s">
        <v>66</v>
      </c>
      <c r="B154" s="30" t="s">
        <v>22</v>
      </c>
      <c r="C154" s="22" t="s">
        <v>196</v>
      </c>
      <c r="D154" s="22" t="s">
        <v>197</v>
      </c>
      <c r="E154" s="22" t="s">
        <v>89</v>
      </c>
      <c r="F154" s="22" t="s">
        <v>229</v>
      </c>
      <c r="G154" s="22" t="s">
        <v>67</v>
      </c>
      <c r="H154" s="32">
        <f>H155</f>
        <v>0</v>
      </c>
      <c r="I154" s="32">
        <f t="shared" si="45"/>
        <v>-2052810</v>
      </c>
      <c r="J154" s="32">
        <f t="shared" si="45"/>
        <v>-2052810</v>
      </c>
    </row>
    <row r="155" spans="1:10" s="27" customFormat="1" ht="47.25" x14ac:dyDescent="0.2">
      <c r="A155" s="29" t="s">
        <v>68</v>
      </c>
      <c r="B155" s="30" t="s">
        <v>22</v>
      </c>
      <c r="C155" s="22" t="s">
        <v>196</v>
      </c>
      <c r="D155" s="22" t="s">
        <v>197</v>
      </c>
      <c r="E155" s="22" t="s">
        <v>89</v>
      </c>
      <c r="F155" s="22" t="s">
        <v>229</v>
      </c>
      <c r="G155" s="22" t="s">
        <v>69</v>
      </c>
      <c r="H155" s="32"/>
      <c r="I155" s="32">
        <v>-2052810</v>
      </c>
      <c r="J155" s="32">
        <v>-2052810</v>
      </c>
    </row>
    <row r="156" spans="1:10" s="27" customFormat="1" ht="24.6" hidden="1" customHeight="1" x14ac:dyDescent="0.2">
      <c r="A156" s="29" t="s">
        <v>776</v>
      </c>
      <c r="B156" s="30" t="s">
        <v>22</v>
      </c>
      <c r="C156" s="22" t="s">
        <v>196</v>
      </c>
      <c r="D156" s="22" t="s">
        <v>197</v>
      </c>
      <c r="E156" s="22" t="s">
        <v>89</v>
      </c>
      <c r="F156" s="22" t="s">
        <v>792</v>
      </c>
      <c r="G156" s="22"/>
      <c r="H156" s="32">
        <f>H157</f>
        <v>0</v>
      </c>
      <c r="I156" s="32"/>
      <c r="J156" s="32"/>
    </row>
    <row r="157" spans="1:10" s="27" customFormat="1" ht="57" hidden="1" customHeight="1" x14ac:dyDescent="0.2">
      <c r="A157" s="29" t="s">
        <v>44</v>
      </c>
      <c r="B157" s="30" t="s">
        <v>22</v>
      </c>
      <c r="C157" s="22" t="s">
        <v>196</v>
      </c>
      <c r="D157" s="22" t="s">
        <v>197</v>
      </c>
      <c r="E157" s="22" t="s">
        <v>89</v>
      </c>
      <c r="F157" s="22" t="s">
        <v>792</v>
      </c>
      <c r="G157" s="22">
        <v>600</v>
      </c>
      <c r="H157" s="32">
        <f>H158</f>
        <v>0</v>
      </c>
      <c r="I157" s="32"/>
      <c r="J157" s="32"/>
    </row>
    <row r="158" spans="1:10" s="27" customFormat="1" ht="25.9" hidden="1" customHeight="1" x14ac:dyDescent="0.2">
      <c r="A158" s="29" t="s">
        <v>46</v>
      </c>
      <c r="B158" s="30" t="s">
        <v>22</v>
      </c>
      <c r="C158" s="22" t="s">
        <v>196</v>
      </c>
      <c r="D158" s="22" t="s">
        <v>197</v>
      </c>
      <c r="E158" s="22" t="s">
        <v>89</v>
      </c>
      <c r="F158" s="22" t="s">
        <v>792</v>
      </c>
      <c r="G158" s="22">
        <v>610</v>
      </c>
      <c r="H158" s="32"/>
      <c r="I158" s="32"/>
      <c r="J158" s="32"/>
    </row>
    <row r="159" spans="1:10" ht="110.25" x14ac:dyDescent="0.2">
      <c r="A159" s="29" t="s">
        <v>138</v>
      </c>
      <c r="B159" s="30" t="s">
        <v>22</v>
      </c>
      <c r="C159" s="22" t="s">
        <v>196</v>
      </c>
      <c r="D159" s="22" t="s">
        <v>197</v>
      </c>
      <c r="E159" s="22" t="s">
        <v>89</v>
      </c>
      <c r="F159" s="22" t="s">
        <v>230</v>
      </c>
      <c r="G159" s="31" t="s">
        <v>0</v>
      </c>
      <c r="H159" s="32">
        <f>H160</f>
        <v>0</v>
      </c>
      <c r="I159" s="32">
        <f t="shared" ref="I159:J160" si="46">I160</f>
        <v>-3010788</v>
      </c>
      <c r="J159" s="32">
        <f t="shared" si="46"/>
        <v>-3010788</v>
      </c>
    </row>
    <row r="160" spans="1:10" ht="31.5" x14ac:dyDescent="0.2">
      <c r="A160" s="29" t="s">
        <v>66</v>
      </c>
      <c r="B160" s="30" t="s">
        <v>22</v>
      </c>
      <c r="C160" s="22" t="s">
        <v>196</v>
      </c>
      <c r="D160" s="22" t="s">
        <v>197</v>
      </c>
      <c r="E160" s="22" t="s">
        <v>89</v>
      </c>
      <c r="F160" s="22" t="s">
        <v>230</v>
      </c>
      <c r="G160" s="22" t="s">
        <v>67</v>
      </c>
      <c r="H160" s="32">
        <f>H161</f>
        <v>0</v>
      </c>
      <c r="I160" s="32">
        <f t="shared" si="46"/>
        <v>-3010788</v>
      </c>
      <c r="J160" s="32">
        <f t="shared" si="46"/>
        <v>-3010788</v>
      </c>
    </row>
    <row r="161" spans="1:10" ht="47.25" x14ac:dyDescent="0.2">
      <c r="A161" s="29" t="s">
        <v>68</v>
      </c>
      <c r="B161" s="30" t="s">
        <v>22</v>
      </c>
      <c r="C161" s="22" t="s">
        <v>196</v>
      </c>
      <c r="D161" s="22" t="s">
        <v>197</v>
      </c>
      <c r="E161" s="22" t="s">
        <v>89</v>
      </c>
      <c r="F161" s="22" t="s">
        <v>230</v>
      </c>
      <c r="G161" s="22" t="s">
        <v>69</v>
      </c>
      <c r="H161" s="32"/>
      <c r="I161" s="32">
        <v>-3010788</v>
      </c>
      <c r="J161" s="32">
        <v>-3010788</v>
      </c>
    </row>
    <row r="162" spans="1:10" ht="15.75" hidden="1" x14ac:dyDescent="0.2">
      <c r="A162" s="29" t="s">
        <v>119</v>
      </c>
      <c r="B162" s="30" t="s">
        <v>22</v>
      </c>
      <c r="C162" s="22" t="s">
        <v>196</v>
      </c>
      <c r="D162" s="22" t="s">
        <v>197</v>
      </c>
      <c r="E162" s="22" t="s">
        <v>89</v>
      </c>
      <c r="F162" s="22" t="s">
        <v>231</v>
      </c>
      <c r="G162" s="31" t="s">
        <v>0</v>
      </c>
      <c r="H162" s="32">
        <f>H163</f>
        <v>0</v>
      </c>
      <c r="I162" s="32">
        <f t="shared" ref="I162:J163" si="47">I163</f>
        <v>0</v>
      </c>
      <c r="J162" s="32">
        <f t="shared" si="47"/>
        <v>0</v>
      </c>
    </row>
    <row r="163" spans="1:10" ht="47.25" hidden="1" x14ac:dyDescent="0.2">
      <c r="A163" s="29" t="s">
        <v>115</v>
      </c>
      <c r="B163" s="30" t="s">
        <v>22</v>
      </c>
      <c r="C163" s="22" t="s">
        <v>196</v>
      </c>
      <c r="D163" s="22" t="s">
        <v>197</v>
      </c>
      <c r="E163" s="22" t="s">
        <v>89</v>
      </c>
      <c r="F163" s="22" t="s">
        <v>231</v>
      </c>
      <c r="G163" s="22" t="s">
        <v>116</v>
      </c>
      <c r="H163" s="32">
        <f>H164</f>
        <v>0</v>
      </c>
      <c r="I163" s="32">
        <f t="shared" si="47"/>
        <v>0</v>
      </c>
      <c r="J163" s="32">
        <f t="shared" si="47"/>
        <v>0</v>
      </c>
    </row>
    <row r="164" spans="1:10" ht="15.75" hidden="1" x14ac:dyDescent="0.2">
      <c r="A164" s="29" t="s">
        <v>117</v>
      </c>
      <c r="B164" s="30" t="s">
        <v>22</v>
      </c>
      <c r="C164" s="22" t="s">
        <v>196</v>
      </c>
      <c r="D164" s="22" t="s">
        <v>197</v>
      </c>
      <c r="E164" s="22" t="s">
        <v>89</v>
      </c>
      <c r="F164" s="22" t="s">
        <v>231</v>
      </c>
      <c r="G164" s="22" t="s">
        <v>118</v>
      </c>
      <c r="H164" s="32">
        <v>0</v>
      </c>
      <c r="I164" s="32"/>
      <c r="J164" s="32">
        <v>0</v>
      </c>
    </row>
    <row r="165" spans="1:10" ht="30" hidden="1" customHeight="1" x14ac:dyDescent="0.2">
      <c r="A165" s="29" t="s">
        <v>624</v>
      </c>
      <c r="B165" s="30" t="s">
        <v>22</v>
      </c>
      <c r="C165" s="22" t="s">
        <v>196</v>
      </c>
      <c r="D165" s="22" t="s">
        <v>197</v>
      </c>
      <c r="E165" s="22">
        <v>916</v>
      </c>
      <c r="F165" s="22" t="s">
        <v>849</v>
      </c>
      <c r="G165" s="22"/>
      <c r="H165" s="32">
        <f>H166</f>
        <v>0</v>
      </c>
      <c r="I165" s="32"/>
      <c r="J165" s="32"/>
    </row>
    <row r="166" spans="1:10" ht="47.25" hidden="1" x14ac:dyDescent="0.2">
      <c r="A166" s="29" t="s">
        <v>31</v>
      </c>
      <c r="B166" s="30" t="s">
        <v>22</v>
      </c>
      <c r="C166" s="22" t="s">
        <v>196</v>
      </c>
      <c r="D166" s="22" t="s">
        <v>197</v>
      </c>
      <c r="E166" s="22">
        <v>916</v>
      </c>
      <c r="F166" s="22" t="s">
        <v>849</v>
      </c>
      <c r="G166" s="22" t="s">
        <v>32</v>
      </c>
      <c r="H166" s="32">
        <f>H167</f>
        <v>0</v>
      </c>
      <c r="I166" s="32"/>
      <c r="J166" s="32"/>
    </row>
    <row r="167" spans="1:10" ht="47.25" hidden="1" x14ac:dyDescent="0.2">
      <c r="A167" s="29" t="s">
        <v>33</v>
      </c>
      <c r="B167" s="30" t="s">
        <v>22</v>
      </c>
      <c r="C167" s="22" t="s">
        <v>196</v>
      </c>
      <c r="D167" s="22" t="s">
        <v>197</v>
      </c>
      <c r="E167" s="22">
        <v>916</v>
      </c>
      <c r="F167" s="22" t="s">
        <v>849</v>
      </c>
      <c r="G167" s="22" t="s">
        <v>34</v>
      </c>
      <c r="H167" s="32"/>
      <c r="I167" s="32"/>
      <c r="J167" s="32"/>
    </row>
    <row r="168" spans="1:10" ht="107.25" hidden="1" customHeight="1" x14ac:dyDescent="0.2">
      <c r="A168" s="29" t="s">
        <v>276</v>
      </c>
      <c r="B168" s="30" t="s">
        <v>22</v>
      </c>
      <c r="C168" s="22" t="s">
        <v>196</v>
      </c>
      <c r="D168" s="22" t="s">
        <v>197</v>
      </c>
      <c r="E168" s="22" t="s">
        <v>89</v>
      </c>
      <c r="F168" s="22" t="s">
        <v>280</v>
      </c>
      <c r="G168" s="31" t="s">
        <v>0</v>
      </c>
      <c r="H168" s="32">
        <f>H169</f>
        <v>0</v>
      </c>
      <c r="I168" s="32">
        <f t="shared" ref="I168:J169" si="48">I169</f>
        <v>0</v>
      </c>
      <c r="J168" s="32">
        <f t="shared" si="48"/>
        <v>0</v>
      </c>
    </row>
    <row r="169" spans="1:10" ht="47.25" hidden="1" x14ac:dyDescent="0.2">
      <c r="A169" s="29" t="s">
        <v>31</v>
      </c>
      <c r="B169" s="30" t="s">
        <v>22</v>
      </c>
      <c r="C169" s="22" t="s">
        <v>196</v>
      </c>
      <c r="D169" s="22" t="s">
        <v>197</v>
      </c>
      <c r="E169" s="22" t="s">
        <v>89</v>
      </c>
      <c r="F169" s="22" t="s">
        <v>280</v>
      </c>
      <c r="G169" s="22" t="s">
        <v>32</v>
      </c>
      <c r="H169" s="32">
        <f>H170</f>
        <v>0</v>
      </c>
      <c r="I169" s="32">
        <f t="shared" si="48"/>
        <v>0</v>
      </c>
      <c r="J169" s="32">
        <f t="shared" si="48"/>
        <v>0</v>
      </c>
    </row>
    <row r="170" spans="1:10" ht="47.25" hidden="1" x14ac:dyDescent="0.2">
      <c r="A170" s="29" t="s">
        <v>33</v>
      </c>
      <c r="B170" s="30" t="s">
        <v>22</v>
      </c>
      <c r="C170" s="22" t="s">
        <v>196</v>
      </c>
      <c r="D170" s="22" t="s">
        <v>197</v>
      </c>
      <c r="E170" s="22" t="s">
        <v>89</v>
      </c>
      <c r="F170" s="22" t="s">
        <v>280</v>
      </c>
      <c r="G170" s="22" t="s">
        <v>34</v>
      </c>
      <c r="H170" s="32"/>
      <c r="I170" s="32"/>
      <c r="J170" s="32"/>
    </row>
    <row r="171" spans="1:10" ht="46.5" hidden="1" customHeight="1" x14ac:dyDescent="0.2">
      <c r="A171" s="29" t="s">
        <v>780</v>
      </c>
      <c r="B171" s="30" t="s">
        <v>22</v>
      </c>
      <c r="C171" s="22" t="s">
        <v>196</v>
      </c>
      <c r="D171" s="22" t="s">
        <v>197</v>
      </c>
      <c r="E171" s="22" t="s">
        <v>89</v>
      </c>
      <c r="F171" s="22" t="s">
        <v>793</v>
      </c>
      <c r="G171" s="22"/>
      <c r="H171" s="32">
        <f>H172</f>
        <v>0</v>
      </c>
      <c r="I171" s="32"/>
      <c r="J171" s="32"/>
    </row>
    <row r="172" spans="1:10" ht="47.25" hidden="1" x14ac:dyDescent="0.2">
      <c r="A172" s="29" t="s">
        <v>31</v>
      </c>
      <c r="B172" s="30" t="s">
        <v>22</v>
      </c>
      <c r="C172" s="22" t="s">
        <v>196</v>
      </c>
      <c r="D172" s="22" t="s">
        <v>197</v>
      </c>
      <c r="E172" s="22" t="s">
        <v>89</v>
      </c>
      <c r="F172" s="22" t="s">
        <v>793</v>
      </c>
      <c r="G172" s="22">
        <v>200</v>
      </c>
      <c r="H172" s="32">
        <f>H173</f>
        <v>0</v>
      </c>
      <c r="I172" s="32"/>
      <c r="J172" s="32"/>
    </row>
    <row r="173" spans="1:10" ht="47.25" hidden="1" x14ac:dyDescent="0.2">
      <c r="A173" s="29" t="s">
        <v>33</v>
      </c>
      <c r="B173" s="30" t="s">
        <v>22</v>
      </c>
      <c r="C173" s="22" t="s">
        <v>196</v>
      </c>
      <c r="D173" s="22" t="s">
        <v>197</v>
      </c>
      <c r="E173" s="22" t="s">
        <v>89</v>
      </c>
      <c r="F173" s="22" t="s">
        <v>793</v>
      </c>
      <c r="G173" s="22">
        <v>240</v>
      </c>
      <c r="H173" s="32"/>
      <c r="I173" s="32"/>
      <c r="J173" s="32"/>
    </row>
    <row r="174" spans="1:10" ht="36.75" hidden="1" customHeight="1" x14ac:dyDescent="0.2">
      <c r="A174" s="29" t="s">
        <v>232</v>
      </c>
      <c r="B174" s="24" t="s">
        <v>22</v>
      </c>
      <c r="C174" s="25">
        <v>0</v>
      </c>
      <c r="D174" s="25">
        <v>11</v>
      </c>
      <c r="E174" s="25"/>
      <c r="F174" s="25"/>
      <c r="G174" s="25"/>
      <c r="H174" s="26">
        <f>H175+H178+H181+H184+H187</f>
        <v>0</v>
      </c>
      <c r="I174" s="26">
        <f t="shared" ref="I174:J174" si="49">I175+I178+I181+I184+I187</f>
        <v>0</v>
      </c>
      <c r="J174" s="26">
        <f t="shared" si="49"/>
        <v>0</v>
      </c>
    </row>
    <row r="175" spans="1:10" ht="47.25" hidden="1" x14ac:dyDescent="0.2">
      <c r="A175" s="29" t="s">
        <v>139</v>
      </c>
      <c r="B175" s="30" t="s">
        <v>22</v>
      </c>
      <c r="C175" s="22" t="s">
        <v>196</v>
      </c>
      <c r="D175" s="22">
        <v>11</v>
      </c>
      <c r="E175" s="22" t="s">
        <v>89</v>
      </c>
      <c r="F175" s="22" t="s">
        <v>233</v>
      </c>
      <c r="G175" s="31" t="s">
        <v>0</v>
      </c>
      <c r="H175" s="32">
        <f>H176</f>
        <v>0</v>
      </c>
      <c r="I175" s="32">
        <f t="shared" ref="I175:J176" si="50">I176</f>
        <v>0</v>
      </c>
      <c r="J175" s="32">
        <f t="shared" si="50"/>
        <v>0</v>
      </c>
    </row>
    <row r="176" spans="1:10" ht="47.25" hidden="1" x14ac:dyDescent="0.2">
      <c r="A176" s="29" t="s">
        <v>31</v>
      </c>
      <c r="B176" s="30" t="s">
        <v>22</v>
      </c>
      <c r="C176" s="22" t="s">
        <v>196</v>
      </c>
      <c r="D176" s="22">
        <v>11</v>
      </c>
      <c r="E176" s="22" t="s">
        <v>89</v>
      </c>
      <c r="F176" s="22" t="s">
        <v>233</v>
      </c>
      <c r="G176" s="22" t="s">
        <v>32</v>
      </c>
      <c r="H176" s="32">
        <f>H177</f>
        <v>0</v>
      </c>
      <c r="I176" s="32">
        <f t="shared" si="50"/>
        <v>0</v>
      </c>
      <c r="J176" s="32">
        <f t="shared" si="50"/>
        <v>0</v>
      </c>
    </row>
    <row r="177" spans="1:10" ht="47.25" hidden="1" x14ac:dyDescent="0.2">
      <c r="A177" s="29" t="s">
        <v>33</v>
      </c>
      <c r="B177" s="30" t="s">
        <v>22</v>
      </c>
      <c r="C177" s="22" t="s">
        <v>196</v>
      </c>
      <c r="D177" s="22">
        <v>11</v>
      </c>
      <c r="E177" s="22" t="s">
        <v>89</v>
      </c>
      <c r="F177" s="22" t="s">
        <v>233</v>
      </c>
      <c r="G177" s="22" t="s">
        <v>34</v>
      </c>
      <c r="H177" s="32"/>
      <c r="I177" s="32"/>
      <c r="J177" s="32"/>
    </row>
    <row r="178" spans="1:10" ht="47.25" hidden="1" x14ac:dyDescent="0.2">
      <c r="A178" s="29" t="s">
        <v>101</v>
      </c>
      <c r="B178" s="30" t="s">
        <v>22</v>
      </c>
      <c r="C178" s="22" t="s">
        <v>196</v>
      </c>
      <c r="D178" s="22">
        <v>11</v>
      </c>
      <c r="E178" s="22" t="s">
        <v>89</v>
      </c>
      <c r="F178" s="22" t="s">
        <v>234</v>
      </c>
      <c r="G178" s="31" t="s">
        <v>0</v>
      </c>
      <c r="H178" s="32">
        <f>H179</f>
        <v>0</v>
      </c>
      <c r="I178" s="32">
        <f t="shared" ref="I178:J179" si="51">I179</f>
        <v>0</v>
      </c>
      <c r="J178" s="32">
        <f t="shared" si="51"/>
        <v>0</v>
      </c>
    </row>
    <row r="179" spans="1:10" ht="47.25" hidden="1" x14ac:dyDescent="0.2">
      <c r="A179" s="29" t="s">
        <v>31</v>
      </c>
      <c r="B179" s="30" t="s">
        <v>22</v>
      </c>
      <c r="C179" s="22" t="s">
        <v>196</v>
      </c>
      <c r="D179" s="22">
        <v>11</v>
      </c>
      <c r="E179" s="22" t="s">
        <v>89</v>
      </c>
      <c r="F179" s="22" t="s">
        <v>234</v>
      </c>
      <c r="G179" s="22" t="s">
        <v>32</v>
      </c>
      <c r="H179" s="32">
        <f>H180</f>
        <v>0</v>
      </c>
      <c r="I179" s="32">
        <f t="shared" si="51"/>
        <v>0</v>
      </c>
      <c r="J179" s="32">
        <f t="shared" si="51"/>
        <v>0</v>
      </c>
    </row>
    <row r="180" spans="1:10" ht="47.25" hidden="1" x14ac:dyDescent="0.2">
      <c r="A180" s="29" t="s">
        <v>33</v>
      </c>
      <c r="B180" s="30" t="s">
        <v>22</v>
      </c>
      <c r="C180" s="22" t="s">
        <v>196</v>
      </c>
      <c r="D180" s="22">
        <v>11</v>
      </c>
      <c r="E180" s="22" t="s">
        <v>89</v>
      </c>
      <c r="F180" s="22" t="s">
        <v>234</v>
      </c>
      <c r="G180" s="22" t="s">
        <v>34</v>
      </c>
      <c r="H180" s="32"/>
      <c r="I180" s="32">
        <v>0</v>
      </c>
      <c r="J180" s="32">
        <v>0</v>
      </c>
    </row>
    <row r="181" spans="1:10" ht="126" hidden="1" x14ac:dyDescent="0.2">
      <c r="A181" s="29" t="s">
        <v>102</v>
      </c>
      <c r="B181" s="30" t="s">
        <v>22</v>
      </c>
      <c r="C181" s="22" t="s">
        <v>196</v>
      </c>
      <c r="D181" s="22">
        <v>11</v>
      </c>
      <c r="E181" s="22" t="s">
        <v>89</v>
      </c>
      <c r="F181" s="22" t="s">
        <v>235</v>
      </c>
      <c r="G181" s="31" t="s">
        <v>0</v>
      </c>
      <c r="H181" s="32">
        <f>H182</f>
        <v>0</v>
      </c>
      <c r="I181" s="32">
        <f t="shared" ref="I181:J182" si="52">I182</f>
        <v>0</v>
      </c>
      <c r="J181" s="32">
        <f t="shared" si="52"/>
        <v>0</v>
      </c>
    </row>
    <row r="182" spans="1:10" ht="47.25" hidden="1" x14ac:dyDescent="0.2">
      <c r="A182" s="29" t="s">
        <v>31</v>
      </c>
      <c r="B182" s="30" t="s">
        <v>22</v>
      </c>
      <c r="C182" s="22" t="s">
        <v>196</v>
      </c>
      <c r="D182" s="22">
        <v>11</v>
      </c>
      <c r="E182" s="22" t="s">
        <v>89</v>
      </c>
      <c r="F182" s="22" t="s">
        <v>235</v>
      </c>
      <c r="G182" s="22" t="s">
        <v>32</v>
      </c>
      <c r="H182" s="32">
        <f>H183</f>
        <v>0</v>
      </c>
      <c r="I182" s="32">
        <f t="shared" si="52"/>
        <v>0</v>
      </c>
      <c r="J182" s="32">
        <f t="shared" si="52"/>
        <v>0</v>
      </c>
    </row>
    <row r="183" spans="1:10" ht="47.25" hidden="1" x14ac:dyDescent="0.2">
      <c r="A183" s="29" t="s">
        <v>33</v>
      </c>
      <c r="B183" s="30" t="s">
        <v>22</v>
      </c>
      <c r="C183" s="22" t="s">
        <v>196</v>
      </c>
      <c r="D183" s="22">
        <v>11</v>
      </c>
      <c r="E183" s="22" t="s">
        <v>89</v>
      </c>
      <c r="F183" s="22" t="s">
        <v>235</v>
      </c>
      <c r="G183" s="22" t="s">
        <v>34</v>
      </c>
      <c r="H183" s="32"/>
      <c r="I183" s="32">
        <v>0</v>
      </c>
      <c r="J183" s="32">
        <v>0</v>
      </c>
    </row>
    <row r="184" spans="1:10" ht="31.5" hidden="1" x14ac:dyDescent="0.2">
      <c r="A184" s="29" t="s">
        <v>127</v>
      </c>
      <c r="B184" s="30" t="s">
        <v>22</v>
      </c>
      <c r="C184" s="22" t="s">
        <v>196</v>
      </c>
      <c r="D184" s="22">
        <v>11</v>
      </c>
      <c r="E184" s="22" t="s">
        <v>89</v>
      </c>
      <c r="F184" s="22" t="s">
        <v>236</v>
      </c>
      <c r="G184" s="31" t="s">
        <v>0</v>
      </c>
      <c r="H184" s="32">
        <f>H185</f>
        <v>0</v>
      </c>
      <c r="I184" s="32">
        <f t="shared" ref="I184:J185" si="53">I185</f>
        <v>0</v>
      </c>
      <c r="J184" s="32">
        <f t="shared" si="53"/>
        <v>0</v>
      </c>
    </row>
    <row r="185" spans="1:10" ht="47.25" hidden="1" x14ac:dyDescent="0.2">
      <c r="A185" s="29" t="s">
        <v>31</v>
      </c>
      <c r="B185" s="30" t="s">
        <v>22</v>
      </c>
      <c r="C185" s="22" t="s">
        <v>196</v>
      </c>
      <c r="D185" s="22">
        <v>11</v>
      </c>
      <c r="E185" s="22" t="s">
        <v>89</v>
      </c>
      <c r="F185" s="22" t="s">
        <v>236</v>
      </c>
      <c r="G185" s="22" t="s">
        <v>32</v>
      </c>
      <c r="H185" s="32">
        <f>H186</f>
        <v>0</v>
      </c>
      <c r="I185" s="32">
        <f t="shared" si="53"/>
        <v>0</v>
      </c>
      <c r="J185" s="32">
        <f t="shared" si="53"/>
        <v>0</v>
      </c>
    </row>
    <row r="186" spans="1:10" ht="47.25" hidden="1" x14ac:dyDescent="0.2">
      <c r="A186" s="29" t="s">
        <v>33</v>
      </c>
      <c r="B186" s="30" t="s">
        <v>22</v>
      </c>
      <c r="C186" s="22" t="s">
        <v>196</v>
      </c>
      <c r="D186" s="22">
        <v>11</v>
      </c>
      <c r="E186" s="22" t="s">
        <v>89</v>
      </c>
      <c r="F186" s="22" t="s">
        <v>236</v>
      </c>
      <c r="G186" s="22" t="s">
        <v>34</v>
      </c>
      <c r="H186" s="32"/>
      <c r="I186" s="32"/>
      <c r="J186" s="32"/>
    </row>
    <row r="187" spans="1:10" ht="31.5" hidden="1" x14ac:dyDescent="0.2">
      <c r="A187" s="29" t="s">
        <v>140</v>
      </c>
      <c r="B187" s="30" t="s">
        <v>22</v>
      </c>
      <c r="C187" s="22" t="s">
        <v>196</v>
      </c>
      <c r="D187" s="22">
        <v>11</v>
      </c>
      <c r="E187" s="22" t="s">
        <v>89</v>
      </c>
      <c r="F187" s="22" t="s">
        <v>237</v>
      </c>
      <c r="G187" s="31" t="s">
        <v>0</v>
      </c>
      <c r="H187" s="32">
        <f>H188</f>
        <v>0</v>
      </c>
      <c r="I187" s="32">
        <f t="shared" ref="I187:J188" si="54">I188</f>
        <v>0</v>
      </c>
      <c r="J187" s="32">
        <f t="shared" si="54"/>
        <v>0</v>
      </c>
    </row>
    <row r="188" spans="1:10" ht="47.25" hidden="1" x14ac:dyDescent="0.2">
      <c r="A188" s="29" t="s">
        <v>31</v>
      </c>
      <c r="B188" s="30" t="s">
        <v>22</v>
      </c>
      <c r="C188" s="22" t="s">
        <v>196</v>
      </c>
      <c r="D188" s="22">
        <v>11</v>
      </c>
      <c r="E188" s="22" t="s">
        <v>89</v>
      </c>
      <c r="F188" s="22" t="s">
        <v>237</v>
      </c>
      <c r="G188" s="22" t="s">
        <v>32</v>
      </c>
      <c r="H188" s="32">
        <f>H189</f>
        <v>0</v>
      </c>
      <c r="I188" s="32">
        <f t="shared" si="54"/>
        <v>0</v>
      </c>
      <c r="J188" s="32">
        <f t="shared" si="54"/>
        <v>0</v>
      </c>
    </row>
    <row r="189" spans="1:10" ht="47.25" hidden="1" x14ac:dyDescent="0.2">
      <c r="A189" s="29" t="s">
        <v>33</v>
      </c>
      <c r="B189" s="30" t="s">
        <v>22</v>
      </c>
      <c r="C189" s="22" t="s">
        <v>196</v>
      </c>
      <c r="D189" s="22">
        <v>11</v>
      </c>
      <c r="E189" s="22" t="s">
        <v>89</v>
      </c>
      <c r="F189" s="22" t="s">
        <v>237</v>
      </c>
      <c r="G189" s="22" t="s">
        <v>34</v>
      </c>
      <c r="H189" s="32"/>
      <c r="I189" s="32"/>
      <c r="J189" s="32"/>
    </row>
    <row r="190" spans="1:10" ht="15.75" x14ac:dyDescent="0.2">
      <c r="A190" s="29" t="s">
        <v>238</v>
      </c>
      <c r="B190" s="24" t="s">
        <v>22</v>
      </c>
      <c r="C190" s="25">
        <v>0</v>
      </c>
      <c r="D190" s="25" t="s">
        <v>239</v>
      </c>
      <c r="E190" s="25"/>
      <c r="F190" s="25"/>
      <c r="G190" s="25"/>
      <c r="H190" s="26">
        <f>H191</f>
        <v>0</v>
      </c>
      <c r="I190" s="26">
        <f t="shared" ref="I190:J192" si="55">I191</f>
        <v>-666685.80000000005</v>
      </c>
      <c r="J190" s="26">
        <f t="shared" si="55"/>
        <v>0</v>
      </c>
    </row>
    <row r="191" spans="1:10" ht="47.25" x14ac:dyDescent="0.2">
      <c r="A191" s="29" t="s">
        <v>114</v>
      </c>
      <c r="B191" s="30" t="s">
        <v>22</v>
      </c>
      <c r="C191" s="22" t="s">
        <v>196</v>
      </c>
      <c r="D191" s="22" t="s">
        <v>239</v>
      </c>
      <c r="E191" s="22" t="s">
        <v>89</v>
      </c>
      <c r="F191" s="22" t="s">
        <v>240</v>
      </c>
      <c r="G191" s="31" t="s">
        <v>0</v>
      </c>
      <c r="H191" s="32">
        <f>H192</f>
        <v>0</v>
      </c>
      <c r="I191" s="32">
        <f t="shared" si="55"/>
        <v>-666685.80000000005</v>
      </c>
      <c r="J191" s="32">
        <f t="shared" si="55"/>
        <v>0</v>
      </c>
    </row>
    <row r="192" spans="1:10" ht="47.25" x14ac:dyDescent="0.2">
      <c r="A192" s="29" t="s">
        <v>115</v>
      </c>
      <c r="B192" s="30" t="s">
        <v>22</v>
      </c>
      <c r="C192" s="22" t="s">
        <v>196</v>
      </c>
      <c r="D192" s="22" t="s">
        <v>239</v>
      </c>
      <c r="E192" s="22" t="s">
        <v>89</v>
      </c>
      <c r="F192" s="22" t="s">
        <v>240</v>
      </c>
      <c r="G192" s="22" t="s">
        <v>116</v>
      </c>
      <c r="H192" s="32">
        <f>H193</f>
        <v>0</v>
      </c>
      <c r="I192" s="32">
        <f t="shared" si="55"/>
        <v>-666685.80000000005</v>
      </c>
      <c r="J192" s="32">
        <f t="shared" si="55"/>
        <v>0</v>
      </c>
    </row>
    <row r="193" spans="1:10" ht="15.75" x14ac:dyDescent="0.2">
      <c r="A193" s="29" t="s">
        <v>117</v>
      </c>
      <c r="B193" s="30" t="s">
        <v>22</v>
      </c>
      <c r="C193" s="22" t="s">
        <v>196</v>
      </c>
      <c r="D193" s="22" t="s">
        <v>239</v>
      </c>
      <c r="E193" s="22" t="s">
        <v>89</v>
      </c>
      <c r="F193" s="22" t="s">
        <v>240</v>
      </c>
      <c r="G193" s="22" t="s">
        <v>118</v>
      </c>
      <c r="H193" s="32">
        <v>0</v>
      </c>
      <c r="I193" s="32">
        <v>-666685.80000000005</v>
      </c>
      <c r="J193" s="32">
        <v>0</v>
      </c>
    </row>
    <row r="194" spans="1:10" ht="31.5" x14ac:dyDescent="0.2">
      <c r="A194" s="29" t="s">
        <v>241</v>
      </c>
      <c r="B194" s="24" t="s">
        <v>29</v>
      </c>
      <c r="C194" s="25"/>
      <c r="D194" s="25"/>
      <c r="E194" s="25"/>
      <c r="F194" s="25"/>
      <c r="G194" s="25"/>
      <c r="H194" s="26">
        <f>H195+H262</f>
        <v>0</v>
      </c>
      <c r="I194" s="26">
        <f>I195+I262</f>
        <v>-262108562.69999999</v>
      </c>
      <c r="J194" s="26">
        <f>J195+J262</f>
        <v>-250353654</v>
      </c>
    </row>
    <row r="195" spans="1:10" ht="31.5" x14ac:dyDescent="0.2">
      <c r="A195" s="29" t="s">
        <v>40</v>
      </c>
      <c r="B195" s="24" t="s">
        <v>29</v>
      </c>
      <c r="C195" s="25" t="s">
        <v>196</v>
      </c>
      <c r="D195" s="25" t="s">
        <v>197</v>
      </c>
      <c r="E195" s="25" t="s">
        <v>41</v>
      </c>
      <c r="F195" s="28" t="s">
        <v>0</v>
      </c>
      <c r="G195" s="28" t="s">
        <v>0</v>
      </c>
      <c r="H195" s="26">
        <f>H196+H199+H202+H205+H211+H214+H217+H220+H223+H226+H241+H247+H250+H253+H256+H259+H244+H208+H234</f>
        <v>0</v>
      </c>
      <c r="I195" s="26">
        <f>I196+I199+I202+I205+I211+I214+I217+I220+I223+I226+I241+I247+I250+I253+I256+I259+I244+I208</f>
        <v>-262108562.69999999</v>
      </c>
      <c r="J195" s="26">
        <f>J196+J199+J202+J205+J211+J214+J217+J220+J223+J226+J241+J247+J250+J253+J256+J259+J244+J208</f>
        <v>-250353654</v>
      </c>
    </row>
    <row r="196" spans="1:10" ht="157.5" x14ac:dyDescent="0.2">
      <c r="A196" s="29" t="s">
        <v>159</v>
      </c>
      <c r="B196" s="30" t="s">
        <v>29</v>
      </c>
      <c r="C196" s="22" t="s">
        <v>196</v>
      </c>
      <c r="D196" s="22" t="s">
        <v>197</v>
      </c>
      <c r="E196" s="22" t="s">
        <v>41</v>
      </c>
      <c r="F196" s="22">
        <v>14721</v>
      </c>
      <c r="G196" s="31" t="s">
        <v>0</v>
      </c>
      <c r="H196" s="32">
        <f>H197</f>
        <v>0</v>
      </c>
      <c r="I196" s="32">
        <f t="shared" ref="I196:J197" si="56">I197</f>
        <v>-139487822</v>
      </c>
      <c r="J196" s="32">
        <f t="shared" si="56"/>
        <v>-139487822</v>
      </c>
    </row>
    <row r="197" spans="1:10" ht="63" x14ac:dyDescent="0.2">
      <c r="A197" s="29" t="s">
        <v>44</v>
      </c>
      <c r="B197" s="30" t="s">
        <v>29</v>
      </c>
      <c r="C197" s="22" t="s">
        <v>196</v>
      </c>
      <c r="D197" s="22" t="s">
        <v>197</v>
      </c>
      <c r="E197" s="22" t="s">
        <v>41</v>
      </c>
      <c r="F197" s="22">
        <v>14721</v>
      </c>
      <c r="G197" s="22" t="s">
        <v>45</v>
      </c>
      <c r="H197" s="32">
        <f>H198</f>
        <v>0</v>
      </c>
      <c r="I197" s="32">
        <f t="shared" si="56"/>
        <v>-139487822</v>
      </c>
      <c r="J197" s="32">
        <f t="shared" si="56"/>
        <v>-139487822</v>
      </c>
    </row>
    <row r="198" spans="1:10" ht="15.75" x14ac:dyDescent="0.2">
      <c r="A198" s="29" t="s">
        <v>46</v>
      </c>
      <c r="B198" s="30" t="s">
        <v>29</v>
      </c>
      <c r="C198" s="22" t="s">
        <v>196</v>
      </c>
      <c r="D198" s="22" t="s">
        <v>197</v>
      </c>
      <c r="E198" s="22" t="s">
        <v>41</v>
      </c>
      <c r="F198" s="22">
        <v>14721</v>
      </c>
      <c r="G198" s="22" t="s">
        <v>47</v>
      </c>
      <c r="H198" s="32"/>
      <c r="I198" s="32">
        <v>-139487822</v>
      </c>
      <c r="J198" s="32">
        <v>-139487822</v>
      </c>
    </row>
    <row r="199" spans="1:10" ht="409.5" customHeight="1" x14ac:dyDescent="0.2">
      <c r="A199" s="29" t="s">
        <v>160</v>
      </c>
      <c r="B199" s="30" t="s">
        <v>29</v>
      </c>
      <c r="C199" s="22" t="s">
        <v>196</v>
      </c>
      <c r="D199" s="22" t="s">
        <v>197</v>
      </c>
      <c r="E199" s="22" t="s">
        <v>41</v>
      </c>
      <c r="F199" s="22">
        <v>14722</v>
      </c>
      <c r="G199" s="31" t="s">
        <v>0</v>
      </c>
      <c r="H199" s="32">
        <f>H200</f>
        <v>0</v>
      </c>
      <c r="I199" s="32">
        <f t="shared" ref="I199:J200" si="57">I200</f>
        <v>-68396214</v>
      </c>
      <c r="J199" s="32">
        <f t="shared" si="57"/>
        <v>-68396214</v>
      </c>
    </row>
    <row r="200" spans="1:10" ht="111.75" customHeight="1" x14ac:dyDescent="0.2">
      <c r="A200" s="29" t="s">
        <v>44</v>
      </c>
      <c r="B200" s="30" t="s">
        <v>29</v>
      </c>
      <c r="C200" s="22" t="s">
        <v>196</v>
      </c>
      <c r="D200" s="22" t="s">
        <v>197</v>
      </c>
      <c r="E200" s="22" t="s">
        <v>41</v>
      </c>
      <c r="F200" s="22">
        <v>14722</v>
      </c>
      <c r="G200" s="22" t="s">
        <v>45</v>
      </c>
      <c r="H200" s="32">
        <f>H201</f>
        <v>0</v>
      </c>
      <c r="I200" s="32">
        <f t="shared" si="57"/>
        <v>-68396214</v>
      </c>
      <c r="J200" s="32">
        <f t="shared" si="57"/>
        <v>-68396214</v>
      </c>
    </row>
    <row r="201" spans="1:10" ht="15.75" x14ac:dyDescent="0.2">
      <c r="A201" s="29" t="s">
        <v>46</v>
      </c>
      <c r="B201" s="30" t="s">
        <v>29</v>
      </c>
      <c r="C201" s="22" t="s">
        <v>196</v>
      </c>
      <c r="D201" s="22" t="s">
        <v>197</v>
      </c>
      <c r="E201" s="22" t="s">
        <v>41</v>
      </c>
      <c r="F201" s="22">
        <v>14722</v>
      </c>
      <c r="G201" s="22" t="s">
        <v>47</v>
      </c>
      <c r="H201" s="32"/>
      <c r="I201" s="32">
        <v>-68396214</v>
      </c>
      <c r="J201" s="32">
        <v>-68396214</v>
      </c>
    </row>
    <row r="202" spans="1:10" ht="192.75" customHeight="1" x14ac:dyDescent="0.2">
      <c r="A202" s="29" t="s">
        <v>161</v>
      </c>
      <c r="B202" s="30" t="s">
        <v>29</v>
      </c>
      <c r="C202" s="22" t="s">
        <v>196</v>
      </c>
      <c r="D202" s="22" t="s">
        <v>197</v>
      </c>
      <c r="E202" s="22" t="s">
        <v>41</v>
      </c>
      <c r="F202" s="22">
        <v>14723</v>
      </c>
      <c r="G202" s="31" t="s">
        <v>0</v>
      </c>
      <c r="H202" s="32">
        <f>H203</f>
        <v>0</v>
      </c>
      <c r="I202" s="32">
        <f t="shared" ref="I202:J203" si="58">I203</f>
        <v>-8630400</v>
      </c>
      <c r="J202" s="32">
        <f t="shared" si="58"/>
        <v>-8630400</v>
      </c>
    </row>
    <row r="203" spans="1:10" ht="69" customHeight="1" x14ac:dyDescent="0.2">
      <c r="A203" s="29" t="s">
        <v>44</v>
      </c>
      <c r="B203" s="30" t="s">
        <v>29</v>
      </c>
      <c r="C203" s="22" t="s">
        <v>196</v>
      </c>
      <c r="D203" s="22" t="s">
        <v>197</v>
      </c>
      <c r="E203" s="22" t="s">
        <v>41</v>
      </c>
      <c r="F203" s="22">
        <v>14723</v>
      </c>
      <c r="G203" s="22" t="s">
        <v>45</v>
      </c>
      <c r="H203" s="32">
        <f>H204</f>
        <v>0</v>
      </c>
      <c r="I203" s="32">
        <f t="shared" si="58"/>
        <v>-8630400</v>
      </c>
      <c r="J203" s="32">
        <f t="shared" si="58"/>
        <v>-8630400</v>
      </c>
    </row>
    <row r="204" spans="1:10" ht="15.75" x14ac:dyDescent="0.2">
      <c r="A204" s="29" t="s">
        <v>46</v>
      </c>
      <c r="B204" s="30" t="s">
        <v>29</v>
      </c>
      <c r="C204" s="22" t="s">
        <v>196</v>
      </c>
      <c r="D204" s="22" t="s">
        <v>197</v>
      </c>
      <c r="E204" s="22" t="s">
        <v>41</v>
      </c>
      <c r="F204" s="22">
        <v>14723</v>
      </c>
      <c r="G204" s="22" t="s">
        <v>47</v>
      </c>
      <c r="H204" s="32"/>
      <c r="I204" s="32">
        <v>-8630400</v>
      </c>
      <c r="J204" s="32">
        <v>-8630400</v>
      </c>
    </row>
    <row r="205" spans="1:10" ht="94.5" x14ac:dyDescent="0.2">
      <c r="A205" s="29" t="s">
        <v>65</v>
      </c>
      <c r="B205" s="30" t="s">
        <v>29</v>
      </c>
      <c r="C205" s="22" t="s">
        <v>196</v>
      </c>
      <c r="D205" s="22" t="s">
        <v>197</v>
      </c>
      <c r="E205" s="22" t="s">
        <v>41</v>
      </c>
      <c r="F205" s="22" t="s">
        <v>242</v>
      </c>
      <c r="G205" s="31" t="s">
        <v>0</v>
      </c>
      <c r="H205" s="32">
        <f>H206</f>
        <v>0</v>
      </c>
      <c r="I205" s="32">
        <f t="shared" ref="I205:J206" si="59">I206</f>
        <v>-2467584</v>
      </c>
      <c r="J205" s="32">
        <f t="shared" si="59"/>
        <v>-2467584</v>
      </c>
    </row>
    <row r="206" spans="1:10" ht="31.5" x14ac:dyDescent="0.2">
      <c r="A206" s="29" t="s">
        <v>66</v>
      </c>
      <c r="B206" s="30" t="s">
        <v>29</v>
      </c>
      <c r="C206" s="22" t="s">
        <v>196</v>
      </c>
      <c r="D206" s="22" t="s">
        <v>197</v>
      </c>
      <c r="E206" s="22" t="s">
        <v>41</v>
      </c>
      <c r="F206" s="22" t="s">
        <v>242</v>
      </c>
      <c r="G206" s="22" t="s">
        <v>67</v>
      </c>
      <c r="H206" s="32">
        <f>H207</f>
        <v>0</v>
      </c>
      <c r="I206" s="32">
        <f t="shared" si="59"/>
        <v>-2467584</v>
      </c>
      <c r="J206" s="32">
        <f t="shared" si="59"/>
        <v>-2467584</v>
      </c>
    </row>
    <row r="207" spans="1:10" ht="47.25" x14ac:dyDescent="0.2">
      <c r="A207" s="29" t="s">
        <v>68</v>
      </c>
      <c r="B207" s="30" t="s">
        <v>29</v>
      </c>
      <c r="C207" s="22" t="s">
        <v>196</v>
      </c>
      <c r="D207" s="22" t="s">
        <v>197</v>
      </c>
      <c r="E207" s="22" t="s">
        <v>41</v>
      </c>
      <c r="F207" s="22" t="s">
        <v>242</v>
      </c>
      <c r="G207" s="22" t="s">
        <v>69</v>
      </c>
      <c r="H207" s="32"/>
      <c r="I207" s="32">
        <v>-2467584</v>
      </c>
      <c r="J207" s="32">
        <v>-2467584</v>
      </c>
    </row>
    <row r="208" spans="1:10" ht="94.5" x14ac:dyDescent="0.2">
      <c r="A208" s="29" t="s">
        <v>879</v>
      </c>
      <c r="B208" s="30" t="s">
        <v>29</v>
      </c>
      <c r="C208" s="22" t="s">
        <v>196</v>
      </c>
      <c r="D208" s="22" t="s">
        <v>197</v>
      </c>
      <c r="E208" s="22" t="s">
        <v>41</v>
      </c>
      <c r="F208" s="22">
        <v>53030</v>
      </c>
      <c r="G208" s="22"/>
      <c r="H208" s="32">
        <f>H209</f>
        <v>0</v>
      </c>
      <c r="I208" s="32">
        <f t="shared" ref="I208:J208" si="60">I209</f>
        <v>-19920600</v>
      </c>
      <c r="J208" s="32">
        <f t="shared" si="60"/>
        <v>-19920600</v>
      </c>
    </row>
    <row r="209" spans="1:10" ht="63" x14ac:dyDescent="0.2">
      <c r="A209" s="29" t="s">
        <v>44</v>
      </c>
      <c r="B209" s="30" t="s">
        <v>29</v>
      </c>
      <c r="C209" s="22" t="s">
        <v>196</v>
      </c>
      <c r="D209" s="22" t="s">
        <v>197</v>
      </c>
      <c r="E209" s="22" t="s">
        <v>41</v>
      </c>
      <c r="F209" s="22">
        <v>53030</v>
      </c>
      <c r="G209" s="22">
        <v>600</v>
      </c>
      <c r="H209" s="32">
        <f>H210</f>
        <v>0</v>
      </c>
      <c r="I209" s="32">
        <f t="shared" ref="I209:J209" si="61">I210</f>
        <v>-19920600</v>
      </c>
      <c r="J209" s="32">
        <f t="shared" si="61"/>
        <v>-19920600</v>
      </c>
    </row>
    <row r="210" spans="1:10" ht="15.75" x14ac:dyDescent="0.2">
      <c r="A210" s="29" t="s">
        <v>46</v>
      </c>
      <c r="B210" s="30" t="s">
        <v>29</v>
      </c>
      <c r="C210" s="22" t="s">
        <v>196</v>
      </c>
      <c r="D210" s="22" t="s">
        <v>197</v>
      </c>
      <c r="E210" s="22" t="s">
        <v>41</v>
      </c>
      <c r="F210" s="22">
        <v>53030</v>
      </c>
      <c r="G210" s="22">
        <v>610</v>
      </c>
      <c r="H210" s="32"/>
      <c r="I210" s="32">
        <v>-19920600</v>
      </c>
      <c r="J210" s="32">
        <v>-19920600</v>
      </c>
    </row>
    <row r="211" spans="1:10" ht="47.25" hidden="1" x14ac:dyDescent="0.2">
      <c r="A211" s="29" t="s">
        <v>30</v>
      </c>
      <c r="B211" s="30" t="s">
        <v>29</v>
      </c>
      <c r="C211" s="22" t="s">
        <v>196</v>
      </c>
      <c r="D211" s="22" t="s">
        <v>197</v>
      </c>
      <c r="E211" s="22" t="s">
        <v>41</v>
      </c>
      <c r="F211" s="22" t="s">
        <v>210</v>
      </c>
      <c r="G211" s="31"/>
      <c r="H211" s="32">
        <f>H212</f>
        <v>0</v>
      </c>
      <c r="I211" s="32">
        <f t="shared" ref="I211:J212" si="62">I212</f>
        <v>0</v>
      </c>
      <c r="J211" s="32">
        <f t="shared" si="62"/>
        <v>0</v>
      </c>
    </row>
    <row r="212" spans="1:10" ht="110.25" hidden="1" x14ac:dyDescent="0.2">
      <c r="A212" s="29" t="s">
        <v>24</v>
      </c>
      <c r="B212" s="30" t="s">
        <v>29</v>
      </c>
      <c r="C212" s="22" t="s">
        <v>196</v>
      </c>
      <c r="D212" s="22" t="s">
        <v>197</v>
      </c>
      <c r="E212" s="22" t="s">
        <v>41</v>
      </c>
      <c r="F212" s="22" t="s">
        <v>210</v>
      </c>
      <c r="G212" s="22" t="s">
        <v>25</v>
      </c>
      <c r="H212" s="32">
        <f>H213</f>
        <v>0</v>
      </c>
      <c r="I212" s="32">
        <f t="shared" si="62"/>
        <v>0</v>
      </c>
      <c r="J212" s="32">
        <f t="shared" si="62"/>
        <v>0</v>
      </c>
    </row>
    <row r="213" spans="1:10" ht="47.25" hidden="1" x14ac:dyDescent="0.2">
      <c r="A213" s="29" t="s">
        <v>26</v>
      </c>
      <c r="B213" s="30" t="s">
        <v>29</v>
      </c>
      <c r="C213" s="22" t="s">
        <v>196</v>
      </c>
      <c r="D213" s="22" t="s">
        <v>197</v>
      </c>
      <c r="E213" s="22" t="s">
        <v>41</v>
      </c>
      <c r="F213" s="22" t="s">
        <v>210</v>
      </c>
      <c r="G213" s="22" t="s">
        <v>27</v>
      </c>
      <c r="H213" s="32"/>
      <c r="I213" s="32"/>
      <c r="J213" s="32"/>
    </row>
    <row r="214" spans="1:10" ht="31.5" hidden="1" x14ac:dyDescent="0.2">
      <c r="A214" s="29" t="s">
        <v>48</v>
      </c>
      <c r="B214" s="30" t="s">
        <v>29</v>
      </c>
      <c r="C214" s="22" t="s">
        <v>196</v>
      </c>
      <c r="D214" s="22" t="s">
        <v>197</v>
      </c>
      <c r="E214" s="22" t="s">
        <v>41</v>
      </c>
      <c r="F214" s="22" t="s">
        <v>243</v>
      </c>
      <c r="G214" s="31" t="s">
        <v>0</v>
      </c>
      <c r="H214" s="32">
        <f>H215</f>
        <v>0</v>
      </c>
      <c r="I214" s="32">
        <f t="shared" ref="I214:J215" si="63">I215</f>
        <v>0</v>
      </c>
      <c r="J214" s="32">
        <f t="shared" si="63"/>
        <v>0</v>
      </c>
    </row>
    <row r="215" spans="1:10" ht="63" hidden="1" x14ac:dyDescent="0.2">
      <c r="A215" s="29" t="s">
        <v>44</v>
      </c>
      <c r="B215" s="30" t="s">
        <v>29</v>
      </c>
      <c r="C215" s="22" t="s">
        <v>196</v>
      </c>
      <c r="D215" s="22" t="s">
        <v>197</v>
      </c>
      <c r="E215" s="22" t="s">
        <v>41</v>
      </c>
      <c r="F215" s="22" t="s">
        <v>243</v>
      </c>
      <c r="G215" s="22" t="s">
        <v>45</v>
      </c>
      <c r="H215" s="32">
        <f>H216</f>
        <v>0</v>
      </c>
      <c r="I215" s="32">
        <f t="shared" si="63"/>
        <v>0</v>
      </c>
      <c r="J215" s="32">
        <f t="shared" si="63"/>
        <v>0</v>
      </c>
    </row>
    <row r="216" spans="1:10" ht="15.75" hidden="1" x14ac:dyDescent="0.2">
      <c r="A216" s="29" t="s">
        <v>46</v>
      </c>
      <c r="B216" s="30" t="s">
        <v>29</v>
      </c>
      <c r="C216" s="22" t="s">
        <v>196</v>
      </c>
      <c r="D216" s="22" t="s">
        <v>197</v>
      </c>
      <c r="E216" s="22" t="s">
        <v>41</v>
      </c>
      <c r="F216" s="22" t="s">
        <v>243</v>
      </c>
      <c r="G216" s="22" t="s">
        <v>47</v>
      </c>
      <c r="H216" s="32"/>
      <c r="I216" s="32"/>
      <c r="J216" s="32"/>
    </row>
    <row r="217" spans="1:10" ht="15.75" hidden="1" x14ac:dyDescent="0.2">
      <c r="A217" s="29" t="s">
        <v>51</v>
      </c>
      <c r="B217" s="30" t="s">
        <v>29</v>
      </c>
      <c r="C217" s="22" t="s">
        <v>196</v>
      </c>
      <c r="D217" s="22" t="s">
        <v>197</v>
      </c>
      <c r="E217" s="22" t="s">
        <v>41</v>
      </c>
      <c r="F217" s="22" t="s">
        <v>244</v>
      </c>
      <c r="G217" s="31" t="s">
        <v>0</v>
      </c>
      <c r="H217" s="32">
        <f>H218</f>
        <v>0</v>
      </c>
      <c r="I217" s="32">
        <f t="shared" ref="I217:J218" si="64">I218</f>
        <v>0</v>
      </c>
      <c r="J217" s="32">
        <f t="shared" si="64"/>
        <v>0</v>
      </c>
    </row>
    <row r="218" spans="1:10" ht="63" hidden="1" x14ac:dyDescent="0.2">
      <c r="A218" s="29" t="s">
        <v>44</v>
      </c>
      <c r="B218" s="30" t="s">
        <v>29</v>
      </c>
      <c r="C218" s="22" t="s">
        <v>196</v>
      </c>
      <c r="D218" s="22" t="s">
        <v>197</v>
      </c>
      <c r="E218" s="22" t="s">
        <v>41</v>
      </c>
      <c r="F218" s="22" t="s">
        <v>244</v>
      </c>
      <c r="G218" s="22" t="s">
        <v>45</v>
      </c>
      <c r="H218" s="32">
        <f>H219</f>
        <v>0</v>
      </c>
      <c r="I218" s="32">
        <f t="shared" si="64"/>
        <v>0</v>
      </c>
      <c r="J218" s="32">
        <f t="shared" si="64"/>
        <v>0</v>
      </c>
    </row>
    <row r="219" spans="1:10" ht="15.75" hidden="1" x14ac:dyDescent="0.2">
      <c r="A219" s="29" t="s">
        <v>46</v>
      </c>
      <c r="B219" s="30" t="s">
        <v>29</v>
      </c>
      <c r="C219" s="22" t="s">
        <v>196</v>
      </c>
      <c r="D219" s="22" t="s">
        <v>197</v>
      </c>
      <c r="E219" s="22" t="s">
        <v>41</v>
      </c>
      <c r="F219" s="22" t="s">
        <v>244</v>
      </c>
      <c r="G219" s="22" t="s">
        <v>47</v>
      </c>
      <c r="H219" s="32"/>
      <c r="I219" s="32"/>
      <c r="J219" s="32"/>
    </row>
    <row r="220" spans="1:10" ht="31.5" hidden="1" x14ac:dyDescent="0.2">
      <c r="A220" s="29" t="s">
        <v>49</v>
      </c>
      <c r="B220" s="30" t="s">
        <v>29</v>
      </c>
      <c r="C220" s="22" t="s">
        <v>196</v>
      </c>
      <c r="D220" s="22" t="s">
        <v>197</v>
      </c>
      <c r="E220" s="22" t="s">
        <v>41</v>
      </c>
      <c r="F220" s="22" t="s">
        <v>245</v>
      </c>
      <c r="G220" s="31" t="s">
        <v>0</v>
      </c>
      <c r="H220" s="32">
        <f>H221</f>
        <v>0</v>
      </c>
      <c r="I220" s="32">
        <f t="shared" ref="I220:J221" si="65">I221</f>
        <v>0</v>
      </c>
      <c r="J220" s="32">
        <f t="shared" si="65"/>
        <v>0</v>
      </c>
    </row>
    <row r="221" spans="1:10" ht="63" hidden="1" x14ac:dyDescent="0.2">
      <c r="A221" s="29" t="s">
        <v>44</v>
      </c>
      <c r="B221" s="30" t="s">
        <v>29</v>
      </c>
      <c r="C221" s="22" t="s">
        <v>196</v>
      </c>
      <c r="D221" s="22" t="s">
        <v>197</v>
      </c>
      <c r="E221" s="22" t="s">
        <v>41</v>
      </c>
      <c r="F221" s="22" t="s">
        <v>245</v>
      </c>
      <c r="G221" s="22" t="s">
        <v>45</v>
      </c>
      <c r="H221" s="32">
        <f>H222</f>
        <v>0</v>
      </c>
      <c r="I221" s="32">
        <f t="shared" si="65"/>
        <v>0</v>
      </c>
      <c r="J221" s="32">
        <f t="shared" si="65"/>
        <v>0</v>
      </c>
    </row>
    <row r="222" spans="1:10" ht="15.75" hidden="1" x14ac:dyDescent="0.2">
      <c r="A222" s="29" t="s">
        <v>46</v>
      </c>
      <c r="B222" s="30" t="s">
        <v>29</v>
      </c>
      <c r="C222" s="22" t="s">
        <v>196</v>
      </c>
      <c r="D222" s="22" t="s">
        <v>197</v>
      </c>
      <c r="E222" s="22" t="s">
        <v>41</v>
      </c>
      <c r="F222" s="22" t="s">
        <v>245</v>
      </c>
      <c r="G222" s="22" t="s">
        <v>47</v>
      </c>
      <c r="H222" s="32"/>
      <c r="I222" s="32"/>
      <c r="J222" s="32"/>
    </row>
    <row r="223" spans="1:10" ht="31.5" hidden="1" x14ac:dyDescent="0.2">
      <c r="A223" s="29" t="s">
        <v>54</v>
      </c>
      <c r="B223" s="30" t="s">
        <v>29</v>
      </c>
      <c r="C223" s="22" t="s">
        <v>196</v>
      </c>
      <c r="D223" s="22" t="s">
        <v>197</v>
      </c>
      <c r="E223" s="22" t="s">
        <v>41</v>
      </c>
      <c r="F223" s="22" t="s">
        <v>246</v>
      </c>
      <c r="G223" s="31" t="s">
        <v>0</v>
      </c>
      <c r="H223" s="32">
        <f>H224</f>
        <v>0</v>
      </c>
      <c r="I223" s="32">
        <f t="shared" ref="I223:J224" si="66">I224</f>
        <v>0</v>
      </c>
      <c r="J223" s="32">
        <f t="shared" si="66"/>
        <v>0</v>
      </c>
    </row>
    <row r="224" spans="1:10" ht="63" hidden="1" x14ac:dyDescent="0.2">
      <c r="A224" s="29" t="s">
        <v>44</v>
      </c>
      <c r="B224" s="30" t="s">
        <v>29</v>
      </c>
      <c r="C224" s="22" t="s">
        <v>196</v>
      </c>
      <c r="D224" s="22" t="s">
        <v>197</v>
      </c>
      <c r="E224" s="22" t="s">
        <v>41</v>
      </c>
      <c r="F224" s="22" t="s">
        <v>246</v>
      </c>
      <c r="G224" s="22" t="s">
        <v>45</v>
      </c>
      <c r="H224" s="32">
        <f>H225</f>
        <v>0</v>
      </c>
      <c r="I224" s="32">
        <f t="shared" si="66"/>
        <v>0</v>
      </c>
      <c r="J224" s="32">
        <f t="shared" si="66"/>
        <v>0</v>
      </c>
    </row>
    <row r="225" spans="1:10" ht="15.75" hidden="1" x14ac:dyDescent="0.2">
      <c r="A225" s="29" t="s">
        <v>46</v>
      </c>
      <c r="B225" s="30" t="s">
        <v>29</v>
      </c>
      <c r="C225" s="22" t="s">
        <v>196</v>
      </c>
      <c r="D225" s="22" t="s">
        <v>197</v>
      </c>
      <c r="E225" s="22" t="s">
        <v>41</v>
      </c>
      <c r="F225" s="22" t="s">
        <v>246</v>
      </c>
      <c r="G225" s="22" t="s">
        <v>47</v>
      </c>
      <c r="H225" s="32"/>
      <c r="I225" s="32"/>
      <c r="J225" s="32"/>
    </row>
    <row r="226" spans="1:10" ht="70.5" hidden="1" customHeight="1" x14ac:dyDescent="0.2">
      <c r="A226" s="29" t="s">
        <v>55</v>
      </c>
      <c r="B226" s="30" t="s">
        <v>29</v>
      </c>
      <c r="C226" s="22" t="s">
        <v>196</v>
      </c>
      <c r="D226" s="22" t="s">
        <v>197</v>
      </c>
      <c r="E226" s="22" t="s">
        <v>41</v>
      </c>
      <c r="F226" s="22" t="s">
        <v>247</v>
      </c>
      <c r="G226" s="31" t="s">
        <v>0</v>
      </c>
      <c r="H226" s="32">
        <f>H227+H230+H232</f>
        <v>0</v>
      </c>
      <c r="I226" s="32">
        <f t="shared" ref="I226:J226" si="67">I227+I230</f>
        <v>0</v>
      </c>
      <c r="J226" s="32">
        <f t="shared" si="67"/>
        <v>0</v>
      </c>
    </row>
    <row r="227" spans="1:10" ht="130.5" hidden="1" customHeight="1" x14ac:dyDescent="0.2">
      <c r="A227" s="29" t="s">
        <v>24</v>
      </c>
      <c r="B227" s="30" t="s">
        <v>29</v>
      </c>
      <c r="C227" s="22" t="s">
        <v>196</v>
      </c>
      <c r="D227" s="22" t="s">
        <v>197</v>
      </c>
      <c r="E227" s="22" t="s">
        <v>41</v>
      </c>
      <c r="F227" s="22" t="s">
        <v>247</v>
      </c>
      <c r="G227" s="22" t="s">
        <v>25</v>
      </c>
      <c r="H227" s="32">
        <f>H228+H229</f>
        <v>0</v>
      </c>
      <c r="I227" s="32">
        <f t="shared" ref="I227:J227" si="68">I228+I229</f>
        <v>0</v>
      </c>
      <c r="J227" s="32">
        <f t="shared" si="68"/>
        <v>0</v>
      </c>
    </row>
    <row r="228" spans="1:10" ht="31.5" hidden="1" x14ac:dyDescent="0.2">
      <c r="A228" s="29" t="s">
        <v>56</v>
      </c>
      <c r="B228" s="30" t="s">
        <v>29</v>
      </c>
      <c r="C228" s="22" t="s">
        <v>196</v>
      </c>
      <c r="D228" s="22" t="s">
        <v>197</v>
      </c>
      <c r="E228" s="22" t="s">
        <v>41</v>
      </c>
      <c r="F228" s="22" t="s">
        <v>247</v>
      </c>
      <c r="G228" s="22" t="s">
        <v>57</v>
      </c>
      <c r="H228" s="32"/>
      <c r="I228" s="32"/>
      <c r="J228" s="32"/>
    </row>
    <row r="229" spans="1:10" ht="47.25" hidden="1" x14ac:dyDescent="0.2">
      <c r="A229" s="29" t="s">
        <v>26</v>
      </c>
      <c r="B229" s="30" t="s">
        <v>29</v>
      </c>
      <c r="C229" s="22" t="s">
        <v>196</v>
      </c>
      <c r="D229" s="22" t="s">
        <v>197</v>
      </c>
      <c r="E229" s="22" t="s">
        <v>41</v>
      </c>
      <c r="F229" s="22" t="s">
        <v>247</v>
      </c>
      <c r="G229" s="22" t="s">
        <v>27</v>
      </c>
      <c r="H229" s="32"/>
      <c r="I229" s="32"/>
      <c r="J229" s="32"/>
    </row>
    <row r="230" spans="1:10" ht="213.75" hidden="1" x14ac:dyDescent="0.2">
      <c r="A230" s="29" t="s">
        <v>31</v>
      </c>
      <c r="B230" s="30" t="s">
        <v>29</v>
      </c>
      <c r="C230" s="22" t="s">
        <v>196</v>
      </c>
      <c r="D230" s="22" t="s">
        <v>197</v>
      </c>
      <c r="E230" s="22" t="s">
        <v>41</v>
      </c>
      <c r="F230" s="22" t="s">
        <v>247</v>
      </c>
      <c r="G230" s="22" t="s">
        <v>32</v>
      </c>
      <c r="H230" s="32">
        <f>H231</f>
        <v>0</v>
      </c>
      <c r="I230" s="32">
        <f t="shared" ref="I230:J230" si="69">I231</f>
        <v>0</v>
      </c>
      <c r="J230" s="32">
        <f t="shared" si="69"/>
        <v>0</v>
      </c>
    </row>
    <row r="231" spans="1:10" ht="213.75" hidden="1" x14ac:dyDescent="0.2">
      <c r="A231" s="29" t="s">
        <v>33</v>
      </c>
      <c r="B231" s="30" t="s">
        <v>29</v>
      </c>
      <c r="C231" s="22" t="s">
        <v>196</v>
      </c>
      <c r="D231" s="22" t="s">
        <v>197</v>
      </c>
      <c r="E231" s="22" t="s">
        <v>41</v>
      </c>
      <c r="F231" s="22" t="s">
        <v>247</v>
      </c>
      <c r="G231" s="22" t="s">
        <v>34</v>
      </c>
      <c r="H231" s="32"/>
      <c r="I231" s="32"/>
      <c r="J231" s="32"/>
    </row>
    <row r="232" spans="1:10" ht="213.75" hidden="1" x14ac:dyDescent="0.2">
      <c r="A232" s="29" t="s">
        <v>66</v>
      </c>
      <c r="B232" s="30" t="s">
        <v>29</v>
      </c>
      <c r="C232" s="22" t="s">
        <v>196</v>
      </c>
      <c r="D232" s="22" t="s">
        <v>197</v>
      </c>
      <c r="E232" s="22" t="s">
        <v>41</v>
      </c>
      <c r="F232" s="22" t="s">
        <v>247</v>
      </c>
      <c r="G232" s="22">
        <v>300</v>
      </c>
      <c r="H232" s="32">
        <f>H233</f>
        <v>0</v>
      </c>
      <c r="I232" s="32"/>
      <c r="J232" s="32"/>
    </row>
    <row r="233" spans="1:10" ht="213.75" hidden="1" x14ac:dyDescent="0.2">
      <c r="A233" s="29" t="s">
        <v>68</v>
      </c>
      <c r="B233" s="30" t="s">
        <v>29</v>
      </c>
      <c r="C233" s="22" t="s">
        <v>196</v>
      </c>
      <c r="D233" s="22" t="s">
        <v>197</v>
      </c>
      <c r="E233" s="22" t="s">
        <v>41</v>
      </c>
      <c r="F233" s="22" t="s">
        <v>247</v>
      </c>
      <c r="G233" s="22">
        <v>320</v>
      </c>
      <c r="H233" s="32"/>
      <c r="I233" s="32"/>
      <c r="J233" s="32"/>
    </row>
    <row r="234" spans="1:10" ht="213.75" hidden="1" x14ac:dyDescent="0.2">
      <c r="A234" s="29" t="s">
        <v>892</v>
      </c>
      <c r="B234" s="30" t="s">
        <v>29</v>
      </c>
      <c r="C234" s="22" t="s">
        <v>196</v>
      </c>
      <c r="D234" s="22" t="s">
        <v>197</v>
      </c>
      <c r="E234" s="22" t="s">
        <v>41</v>
      </c>
      <c r="F234" s="22">
        <v>82610</v>
      </c>
      <c r="G234" s="22"/>
      <c r="H234" s="32">
        <f>H235+H239</f>
        <v>0</v>
      </c>
      <c r="I234" s="32"/>
      <c r="J234" s="32"/>
    </row>
    <row r="235" spans="1:10" ht="213.75" hidden="1" x14ac:dyDescent="0.2">
      <c r="A235" s="29" t="s">
        <v>44</v>
      </c>
      <c r="B235" s="30" t="s">
        <v>29</v>
      </c>
      <c r="C235" s="22" t="s">
        <v>196</v>
      </c>
      <c r="D235" s="22" t="s">
        <v>197</v>
      </c>
      <c r="E235" s="22" t="s">
        <v>41</v>
      </c>
      <c r="F235" s="22">
        <v>82610</v>
      </c>
      <c r="G235" s="22">
        <v>600</v>
      </c>
      <c r="H235" s="32">
        <f>H236+H237+H238</f>
        <v>0</v>
      </c>
      <c r="I235" s="32"/>
      <c r="J235" s="32"/>
    </row>
    <row r="236" spans="1:10" ht="213.75" hidden="1" x14ac:dyDescent="0.2">
      <c r="A236" s="29" t="s">
        <v>46</v>
      </c>
      <c r="B236" s="30" t="s">
        <v>29</v>
      </c>
      <c r="C236" s="22" t="s">
        <v>196</v>
      </c>
      <c r="D236" s="22" t="s">
        <v>197</v>
      </c>
      <c r="E236" s="22" t="s">
        <v>41</v>
      </c>
      <c r="F236" s="22">
        <v>82610</v>
      </c>
      <c r="G236" s="22">
        <v>610</v>
      </c>
      <c r="H236" s="32"/>
      <c r="I236" s="32"/>
      <c r="J236" s="32"/>
    </row>
    <row r="237" spans="1:10" ht="213.75" hidden="1" x14ac:dyDescent="0.2">
      <c r="A237" s="29" t="s">
        <v>142</v>
      </c>
      <c r="B237" s="30" t="s">
        <v>29</v>
      </c>
      <c r="C237" s="22" t="s">
        <v>196</v>
      </c>
      <c r="D237" s="22" t="s">
        <v>197</v>
      </c>
      <c r="E237" s="22" t="s">
        <v>41</v>
      </c>
      <c r="F237" s="22">
        <v>82610</v>
      </c>
      <c r="G237" s="22">
        <v>620</v>
      </c>
      <c r="H237" s="32"/>
      <c r="I237" s="32"/>
      <c r="J237" s="32"/>
    </row>
    <row r="238" spans="1:10" ht="213.75" hidden="1" x14ac:dyDescent="0.2">
      <c r="A238" s="29" t="s">
        <v>893</v>
      </c>
      <c r="B238" s="30" t="s">
        <v>29</v>
      </c>
      <c r="C238" s="22" t="s">
        <v>196</v>
      </c>
      <c r="D238" s="22" t="s">
        <v>197</v>
      </c>
      <c r="E238" s="22" t="s">
        <v>41</v>
      </c>
      <c r="F238" s="22">
        <v>82610</v>
      </c>
      <c r="G238" s="22">
        <v>630</v>
      </c>
      <c r="H238" s="32"/>
      <c r="I238" s="32"/>
      <c r="J238" s="32"/>
    </row>
    <row r="239" spans="1:10" ht="15.75" hidden="1" x14ac:dyDescent="0.2">
      <c r="A239" s="29" t="s">
        <v>36</v>
      </c>
      <c r="B239" s="30" t="s">
        <v>29</v>
      </c>
      <c r="C239" s="22" t="s">
        <v>196</v>
      </c>
      <c r="D239" s="22" t="s">
        <v>197</v>
      </c>
      <c r="E239" s="22" t="s">
        <v>41</v>
      </c>
      <c r="F239" s="22">
        <v>82610</v>
      </c>
      <c r="G239" s="22">
        <v>800</v>
      </c>
      <c r="H239" s="32">
        <f>H240</f>
        <v>0</v>
      </c>
      <c r="I239" s="32"/>
      <c r="J239" s="32"/>
    </row>
    <row r="240" spans="1:10" ht="107.25" hidden="1" customHeight="1" x14ac:dyDescent="0.2">
      <c r="A240" s="29" t="s">
        <v>105</v>
      </c>
      <c r="B240" s="30" t="s">
        <v>29</v>
      </c>
      <c r="C240" s="22" t="s">
        <v>196</v>
      </c>
      <c r="D240" s="22" t="s">
        <v>197</v>
      </c>
      <c r="E240" s="22" t="s">
        <v>41</v>
      </c>
      <c r="F240" s="22">
        <v>82610</v>
      </c>
      <c r="G240" s="22">
        <v>810</v>
      </c>
      <c r="H240" s="32"/>
      <c r="I240" s="32"/>
      <c r="J240" s="32"/>
    </row>
    <row r="241" spans="1:10" ht="44.25" hidden="1" customHeight="1" x14ac:dyDescent="0.2">
      <c r="A241" s="29" t="s">
        <v>35</v>
      </c>
      <c r="B241" s="30" t="s">
        <v>29</v>
      </c>
      <c r="C241" s="22" t="s">
        <v>196</v>
      </c>
      <c r="D241" s="22" t="s">
        <v>197</v>
      </c>
      <c r="E241" s="22" t="s">
        <v>41</v>
      </c>
      <c r="F241" s="22" t="s">
        <v>223</v>
      </c>
      <c r="G241" s="31" t="s">
        <v>0</v>
      </c>
      <c r="H241" s="32">
        <f>H242</f>
        <v>0</v>
      </c>
      <c r="I241" s="32">
        <f t="shared" ref="I241:J242" si="70">I242</f>
        <v>0</v>
      </c>
      <c r="J241" s="32">
        <f t="shared" si="70"/>
        <v>0</v>
      </c>
    </row>
    <row r="242" spans="1:10" ht="21" hidden="1" customHeight="1" x14ac:dyDescent="0.2">
      <c r="A242" s="29" t="s">
        <v>36</v>
      </c>
      <c r="B242" s="30" t="s">
        <v>29</v>
      </c>
      <c r="C242" s="22" t="s">
        <v>196</v>
      </c>
      <c r="D242" s="22" t="s">
        <v>197</v>
      </c>
      <c r="E242" s="22" t="s">
        <v>41</v>
      </c>
      <c r="F242" s="22" t="s">
        <v>223</v>
      </c>
      <c r="G242" s="22" t="s">
        <v>37</v>
      </c>
      <c r="H242" s="32">
        <f>H243</f>
        <v>0</v>
      </c>
      <c r="I242" s="32">
        <f t="shared" si="70"/>
        <v>0</v>
      </c>
      <c r="J242" s="32">
        <f t="shared" si="70"/>
        <v>0</v>
      </c>
    </row>
    <row r="243" spans="1:10" ht="31.5" hidden="1" x14ac:dyDescent="0.2">
      <c r="A243" s="29" t="s">
        <v>38</v>
      </c>
      <c r="B243" s="30" t="s">
        <v>29</v>
      </c>
      <c r="C243" s="22" t="s">
        <v>196</v>
      </c>
      <c r="D243" s="22" t="s">
        <v>197</v>
      </c>
      <c r="E243" s="22" t="s">
        <v>41</v>
      </c>
      <c r="F243" s="22" t="s">
        <v>223</v>
      </c>
      <c r="G243" s="22" t="s">
        <v>39</v>
      </c>
      <c r="H243" s="32"/>
      <c r="I243" s="32"/>
      <c r="J243" s="32"/>
    </row>
    <row r="244" spans="1:10" ht="78.75" hidden="1" x14ac:dyDescent="0.2">
      <c r="A244" s="29" t="s">
        <v>872</v>
      </c>
      <c r="B244" s="30" t="s">
        <v>29</v>
      </c>
      <c r="C244" s="22" t="s">
        <v>196</v>
      </c>
      <c r="D244" s="22" t="s">
        <v>197</v>
      </c>
      <c r="E244" s="22" t="s">
        <v>41</v>
      </c>
      <c r="F244" s="22" t="s">
        <v>875</v>
      </c>
      <c r="G244" s="22"/>
      <c r="H244" s="32">
        <f>H245</f>
        <v>0</v>
      </c>
      <c r="I244" s="32"/>
      <c r="J244" s="32"/>
    </row>
    <row r="245" spans="1:10" ht="63" hidden="1" x14ac:dyDescent="0.2">
      <c r="A245" s="29" t="s">
        <v>44</v>
      </c>
      <c r="B245" s="30" t="s">
        <v>29</v>
      </c>
      <c r="C245" s="22" t="s">
        <v>196</v>
      </c>
      <c r="D245" s="22" t="s">
        <v>197</v>
      </c>
      <c r="E245" s="22" t="s">
        <v>41</v>
      </c>
      <c r="F245" s="22" t="s">
        <v>875</v>
      </c>
      <c r="G245" s="22">
        <v>600</v>
      </c>
      <c r="H245" s="32">
        <f>H246</f>
        <v>0</v>
      </c>
      <c r="I245" s="32"/>
      <c r="J245" s="32"/>
    </row>
    <row r="246" spans="1:10" ht="15.75" hidden="1" x14ac:dyDescent="0.2">
      <c r="A246" s="29" t="s">
        <v>46</v>
      </c>
      <c r="B246" s="30" t="s">
        <v>29</v>
      </c>
      <c r="C246" s="22" t="s">
        <v>196</v>
      </c>
      <c r="D246" s="22" t="s">
        <v>197</v>
      </c>
      <c r="E246" s="22" t="s">
        <v>41</v>
      </c>
      <c r="F246" s="22" t="s">
        <v>875</v>
      </c>
      <c r="G246" s="22">
        <v>610</v>
      </c>
      <c r="H246" s="32"/>
      <c r="I246" s="32"/>
      <c r="J246" s="32"/>
    </row>
    <row r="247" spans="1:10" ht="31.5" x14ac:dyDescent="0.2">
      <c r="A247" s="29" t="s">
        <v>53</v>
      </c>
      <c r="B247" s="30" t="s">
        <v>29</v>
      </c>
      <c r="C247" s="22" t="s">
        <v>196</v>
      </c>
      <c r="D247" s="22" t="s">
        <v>197</v>
      </c>
      <c r="E247" s="22" t="s">
        <v>41</v>
      </c>
      <c r="F247" s="22" t="s">
        <v>248</v>
      </c>
      <c r="G247" s="31" t="s">
        <v>0</v>
      </c>
      <c r="H247" s="32">
        <f>H248</f>
        <v>0</v>
      </c>
      <c r="I247" s="32">
        <f t="shared" ref="I247:J248" si="71">I248</f>
        <v>-524160</v>
      </c>
      <c r="J247" s="32">
        <f t="shared" si="71"/>
        <v>-524160</v>
      </c>
    </row>
    <row r="248" spans="1:10" ht="63" x14ac:dyDescent="0.2">
      <c r="A248" s="29" t="s">
        <v>44</v>
      </c>
      <c r="B248" s="30" t="s">
        <v>29</v>
      </c>
      <c r="C248" s="22" t="s">
        <v>196</v>
      </c>
      <c r="D248" s="22" t="s">
        <v>197</v>
      </c>
      <c r="E248" s="22" t="s">
        <v>41</v>
      </c>
      <c r="F248" s="22" t="s">
        <v>248</v>
      </c>
      <c r="G248" s="22" t="s">
        <v>45</v>
      </c>
      <c r="H248" s="32">
        <f>H249</f>
        <v>0</v>
      </c>
      <c r="I248" s="32">
        <f t="shared" si="71"/>
        <v>-524160</v>
      </c>
      <c r="J248" s="32">
        <f t="shared" si="71"/>
        <v>-524160</v>
      </c>
    </row>
    <row r="249" spans="1:10" ht="15.75" x14ac:dyDescent="0.2">
      <c r="A249" s="29" t="s">
        <v>46</v>
      </c>
      <c r="B249" s="30" t="s">
        <v>29</v>
      </c>
      <c r="C249" s="22" t="s">
        <v>196</v>
      </c>
      <c r="D249" s="22" t="s">
        <v>197</v>
      </c>
      <c r="E249" s="22" t="s">
        <v>41</v>
      </c>
      <c r="F249" s="22" t="s">
        <v>248</v>
      </c>
      <c r="G249" s="22" t="s">
        <v>47</v>
      </c>
      <c r="H249" s="32"/>
      <c r="I249" s="32">
        <f>-524160</f>
        <v>-524160</v>
      </c>
      <c r="J249" s="32">
        <v>-524160</v>
      </c>
    </row>
    <row r="250" spans="1:10" ht="47.25" x14ac:dyDescent="0.2">
      <c r="A250" s="29" t="s">
        <v>155</v>
      </c>
      <c r="B250" s="30" t="s">
        <v>29</v>
      </c>
      <c r="C250" s="22" t="s">
        <v>196</v>
      </c>
      <c r="D250" s="22" t="s">
        <v>197</v>
      </c>
      <c r="E250" s="22" t="s">
        <v>41</v>
      </c>
      <c r="F250" s="22" t="s">
        <v>249</v>
      </c>
      <c r="G250" s="31" t="s">
        <v>0</v>
      </c>
      <c r="H250" s="32">
        <f>H251</f>
        <v>0</v>
      </c>
      <c r="I250" s="32">
        <f t="shared" ref="I250:J251" si="72">I251</f>
        <v>-12891001.699999999</v>
      </c>
      <c r="J250" s="32">
        <f t="shared" si="72"/>
        <v>0</v>
      </c>
    </row>
    <row r="251" spans="1:10" ht="63" x14ac:dyDescent="0.2">
      <c r="A251" s="29" t="s">
        <v>44</v>
      </c>
      <c r="B251" s="30" t="s">
        <v>29</v>
      </c>
      <c r="C251" s="22" t="s">
        <v>196</v>
      </c>
      <c r="D251" s="22" t="s">
        <v>197</v>
      </c>
      <c r="E251" s="22" t="s">
        <v>41</v>
      </c>
      <c r="F251" s="22" t="s">
        <v>249</v>
      </c>
      <c r="G251" s="22" t="s">
        <v>45</v>
      </c>
      <c r="H251" s="32">
        <f>H252</f>
        <v>0</v>
      </c>
      <c r="I251" s="32">
        <f t="shared" si="72"/>
        <v>-12891001.699999999</v>
      </c>
      <c r="J251" s="32">
        <f t="shared" si="72"/>
        <v>0</v>
      </c>
    </row>
    <row r="252" spans="1:10" ht="15.75" x14ac:dyDescent="0.2">
      <c r="A252" s="29" t="s">
        <v>46</v>
      </c>
      <c r="B252" s="30" t="s">
        <v>29</v>
      </c>
      <c r="C252" s="22" t="s">
        <v>196</v>
      </c>
      <c r="D252" s="22" t="s">
        <v>197</v>
      </c>
      <c r="E252" s="22" t="s">
        <v>41</v>
      </c>
      <c r="F252" s="22" t="s">
        <v>249</v>
      </c>
      <c r="G252" s="22" t="s">
        <v>47</v>
      </c>
      <c r="H252" s="32"/>
      <c r="I252" s="32">
        <v>-12891001.699999999</v>
      </c>
      <c r="J252" s="32">
        <v>0</v>
      </c>
    </row>
    <row r="253" spans="1:10" ht="47.25" x14ac:dyDescent="0.2">
      <c r="A253" s="29" t="s">
        <v>154</v>
      </c>
      <c r="B253" s="30" t="s">
        <v>29</v>
      </c>
      <c r="C253" s="22" t="s">
        <v>196</v>
      </c>
      <c r="D253" s="22" t="s">
        <v>197</v>
      </c>
      <c r="E253" s="22" t="s">
        <v>41</v>
      </c>
      <c r="F253" s="22" t="s">
        <v>250</v>
      </c>
      <c r="G253" s="22"/>
      <c r="H253" s="32">
        <f>H254</f>
        <v>0</v>
      </c>
      <c r="I253" s="32">
        <f t="shared" ref="I253:J254" si="73">I254</f>
        <v>-5278781</v>
      </c>
      <c r="J253" s="32">
        <f t="shared" si="73"/>
        <v>-5914874</v>
      </c>
    </row>
    <row r="254" spans="1:10" ht="63" x14ac:dyDescent="0.2">
      <c r="A254" s="29" t="s">
        <v>44</v>
      </c>
      <c r="B254" s="30" t="s">
        <v>29</v>
      </c>
      <c r="C254" s="22" t="s">
        <v>196</v>
      </c>
      <c r="D254" s="22" t="s">
        <v>197</v>
      </c>
      <c r="E254" s="22" t="s">
        <v>41</v>
      </c>
      <c r="F254" s="22" t="s">
        <v>250</v>
      </c>
      <c r="G254" s="22" t="s">
        <v>45</v>
      </c>
      <c r="H254" s="32">
        <f>H255</f>
        <v>0</v>
      </c>
      <c r="I254" s="32">
        <f t="shared" si="73"/>
        <v>-5278781</v>
      </c>
      <c r="J254" s="32">
        <f t="shared" si="73"/>
        <v>-5914874</v>
      </c>
    </row>
    <row r="255" spans="1:10" ht="15.75" x14ac:dyDescent="0.2">
      <c r="A255" s="29" t="s">
        <v>46</v>
      </c>
      <c r="B255" s="30" t="s">
        <v>29</v>
      </c>
      <c r="C255" s="22" t="s">
        <v>196</v>
      </c>
      <c r="D255" s="22" t="s">
        <v>197</v>
      </c>
      <c r="E255" s="22" t="s">
        <v>41</v>
      </c>
      <c r="F255" s="22" t="s">
        <v>250</v>
      </c>
      <c r="G255" s="22" t="s">
        <v>47</v>
      </c>
      <c r="H255" s="32"/>
      <c r="I255" s="32">
        <v>-5278781</v>
      </c>
      <c r="J255" s="32">
        <v>-5914874</v>
      </c>
    </row>
    <row r="256" spans="1:10" ht="94.5" x14ac:dyDescent="0.2">
      <c r="A256" s="29" t="s">
        <v>768</v>
      </c>
      <c r="B256" s="30" t="s">
        <v>29</v>
      </c>
      <c r="C256" s="22" t="s">
        <v>196</v>
      </c>
      <c r="D256" s="22" t="s">
        <v>197</v>
      </c>
      <c r="E256" s="22" t="s">
        <v>41</v>
      </c>
      <c r="F256" s="22" t="s">
        <v>794</v>
      </c>
      <c r="G256" s="22"/>
      <c r="H256" s="32">
        <f t="shared" ref="H256:J257" si="74">H257</f>
        <v>0</v>
      </c>
      <c r="I256" s="32">
        <f t="shared" si="74"/>
        <v>-1512000</v>
      </c>
      <c r="J256" s="32">
        <f t="shared" si="74"/>
        <v>-1512000</v>
      </c>
    </row>
    <row r="257" spans="1:10" ht="63" x14ac:dyDescent="0.2">
      <c r="A257" s="29" t="s">
        <v>44</v>
      </c>
      <c r="B257" s="30" t="s">
        <v>29</v>
      </c>
      <c r="C257" s="22" t="s">
        <v>196</v>
      </c>
      <c r="D257" s="22" t="s">
        <v>197</v>
      </c>
      <c r="E257" s="22" t="s">
        <v>41</v>
      </c>
      <c r="F257" s="22" t="s">
        <v>794</v>
      </c>
      <c r="G257" s="22">
        <v>600</v>
      </c>
      <c r="H257" s="32">
        <f t="shared" si="74"/>
        <v>0</v>
      </c>
      <c r="I257" s="32">
        <f t="shared" si="74"/>
        <v>-1512000</v>
      </c>
      <c r="J257" s="32">
        <f t="shared" si="74"/>
        <v>-1512000</v>
      </c>
    </row>
    <row r="258" spans="1:10" ht="15.75" x14ac:dyDescent="0.2">
      <c r="A258" s="29" t="s">
        <v>46</v>
      </c>
      <c r="B258" s="30" t="s">
        <v>29</v>
      </c>
      <c r="C258" s="22" t="s">
        <v>196</v>
      </c>
      <c r="D258" s="22" t="s">
        <v>197</v>
      </c>
      <c r="E258" s="22" t="s">
        <v>41</v>
      </c>
      <c r="F258" s="22" t="s">
        <v>794</v>
      </c>
      <c r="G258" s="22">
        <v>610</v>
      </c>
      <c r="H258" s="32"/>
      <c r="I258" s="32">
        <v>-1512000</v>
      </c>
      <c r="J258" s="32">
        <v>-1512000</v>
      </c>
    </row>
    <row r="259" spans="1:10" ht="63" x14ac:dyDescent="0.2">
      <c r="A259" s="29" t="s">
        <v>769</v>
      </c>
      <c r="B259" s="30" t="s">
        <v>29</v>
      </c>
      <c r="C259" s="22" t="s">
        <v>196</v>
      </c>
      <c r="D259" s="22" t="s">
        <v>197</v>
      </c>
      <c r="E259" s="22" t="s">
        <v>41</v>
      </c>
      <c r="F259" s="22" t="s">
        <v>795</v>
      </c>
      <c r="G259" s="22"/>
      <c r="H259" s="32">
        <f t="shared" ref="H259:J260" si="75">H260</f>
        <v>0</v>
      </c>
      <c r="I259" s="32">
        <f t="shared" si="75"/>
        <v>-3000000</v>
      </c>
      <c r="J259" s="32">
        <f t="shared" si="75"/>
        <v>-3500000</v>
      </c>
    </row>
    <row r="260" spans="1:10" ht="63" x14ac:dyDescent="0.2">
      <c r="A260" s="29" t="s">
        <v>44</v>
      </c>
      <c r="B260" s="30" t="s">
        <v>29</v>
      </c>
      <c r="C260" s="22" t="s">
        <v>196</v>
      </c>
      <c r="D260" s="22" t="s">
        <v>197</v>
      </c>
      <c r="E260" s="22" t="s">
        <v>41</v>
      </c>
      <c r="F260" s="22" t="s">
        <v>795</v>
      </c>
      <c r="G260" s="22">
        <v>600</v>
      </c>
      <c r="H260" s="32">
        <f t="shared" si="75"/>
        <v>0</v>
      </c>
      <c r="I260" s="32">
        <f t="shared" si="75"/>
        <v>-3000000</v>
      </c>
      <c r="J260" s="32">
        <f t="shared" si="75"/>
        <v>-3500000</v>
      </c>
    </row>
    <row r="261" spans="1:10" ht="25.9" customHeight="1" x14ac:dyDescent="0.2">
      <c r="A261" s="29" t="s">
        <v>46</v>
      </c>
      <c r="B261" s="30" t="s">
        <v>29</v>
      </c>
      <c r="C261" s="22" t="s">
        <v>196</v>
      </c>
      <c r="D261" s="22" t="s">
        <v>197</v>
      </c>
      <c r="E261" s="22" t="s">
        <v>41</v>
      </c>
      <c r="F261" s="22" t="s">
        <v>795</v>
      </c>
      <c r="G261" s="22">
        <v>610</v>
      </c>
      <c r="H261" s="32"/>
      <c r="I261" s="32">
        <v>-3000000</v>
      </c>
      <c r="J261" s="32">
        <v>-3500000</v>
      </c>
    </row>
    <row r="262" spans="1:10" ht="31.5" hidden="1" x14ac:dyDescent="0.2">
      <c r="A262" s="29" t="s">
        <v>232</v>
      </c>
      <c r="B262" s="24" t="s">
        <v>29</v>
      </c>
      <c r="C262" s="25">
        <v>0</v>
      </c>
      <c r="D262" s="25">
        <v>11</v>
      </c>
      <c r="E262" s="25"/>
      <c r="F262" s="25"/>
      <c r="G262" s="25"/>
      <c r="H262" s="26">
        <f>H263+H266+H269+H272+H275</f>
        <v>0</v>
      </c>
      <c r="I262" s="26">
        <f t="shared" ref="I262:J262" si="76">I263+I266+I269+I272+I275</f>
        <v>0</v>
      </c>
      <c r="J262" s="26">
        <f t="shared" si="76"/>
        <v>0</v>
      </c>
    </row>
    <row r="263" spans="1:10" ht="31.5" hidden="1" x14ac:dyDescent="0.2">
      <c r="A263" s="29" t="s">
        <v>58</v>
      </c>
      <c r="B263" s="30" t="s">
        <v>29</v>
      </c>
      <c r="C263" s="22" t="s">
        <v>196</v>
      </c>
      <c r="D263" s="22">
        <v>11</v>
      </c>
      <c r="E263" s="22" t="s">
        <v>41</v>
      </c>
      <c r="F263" s="22" t="s">
        <v>251</v>
      </c>
      <c r="G263" s="31" t="s">
        <v>0</v>
      </c>
      <c r="H263" s="32">
        <f>H264</f>
        <v>0</v>
      </c>
      <c r="I263" s="32">
        <f t="shared" ref="I263:J264" si="77">I264</f>
        <v>0</v>
      </c>
      <c r="J263" s="32">
        <f t="shared" si="77"/>
        <v>0</v>
      </c>
    </row>
    <row r="264" spans="1:10" ht="63" hidden="1" x14ac:dyDescent="0.2">
      <c r="A264" s="29" t="s">
        <v>44</v>
      </c>
      <c r="B264" s="30" t="s">
        <v>29</v>
      </c>
      <c r="C264" s="22" t="s">
        <v>196</v>
      </c>
      <c r="D264" s="22">
        <v>11</v>
      </c>
      <c r="E264" s="22" t="s">
        <v>41</v>
      </c>
      <c r="F264" s="22" t="s">
        <v>251</v>
      </c>
      <c r="G264" s="22" t="s">
        <v>45</v>
      </c>
      <c r="H264" s="32">
        <f>H265</f>
        <v>0</v>
      </c>
      <c r="I264" s="32">
        <f t="shared" si="77"/>
        <v>0</v>
      </c>
      <c r="J264" s="32">
        <f t="shared" si="77"/>
        <v>0</v>
      </c>
    </row>
    <row r="265" spans="1:10" ht="15.75" hidden="1" x14ac:dyDescent="0.2">
      <c r="A265" s="29" t="s">
        <v>46</v>
      </c>
      <c r="B265" s="30" t="s">
        <v>29</v>
      </c>
      <c r="C265" s="22" t="s">
        <v>196</v>
      </c>
      <c r="D265" s="22">
        <v>11</v>
      </c>
      <c r="E265" s="22" t="s">
        <v>41</v>
      </c>
      <c r="F265" s="22" t="s">
        <v>251</v>
      </c>
      <c r="G265" s="22" t="s">
        <v>47</v>
      </c>
      <c r="H265" s="32"/>
      <c r="I265" s="32"/>
      <c r="J265" s="32"/>
    </row>
    <row r="266" spans="1:10" ht="47.25" hidden="1" x14ac:dyDescent="0.2">
      <c r="A266" s="29" t="s">
        <v>59</v>
      </c>
      <c r="B266" s="30" t="s">
        <v>29</v>
      </c>
      <c r="C266" s="22" t="s">
        <v>196</v>
      </c>
      <c r="D266" s="22">
        <v>11</v>
      </c>
      <c r="E266" s="22" t="s">
        <v>41</v>
      </c>
      <c r="F266" s="22" t="s">
        <v>252</v>
      </c>
      <c r="G266" s="31" t="s">
        <v>0</v>
      </c>
      <c r="H266" s="32">
        <f>H267</f>
        <v>0</v>
      </c>
      <c r="I266" s="32">
        <f t="shared" ref="I266:J267" si="78">I267</f>
        <v>0</v>
      </c>
      <c r="J266" s="32">
        <f t="shared" si="78"/>
        <v>0</v>
      </c>
    </row>
    <row r="267" spans="1:10" ht="63" hidden="1" x14ac:dyDescent="0.2">
      <c r="A267" s="29" t="s">
        <v>44</v>
      </c>
      <c r="B267" s="30" t="s">
        <v>29</v>
      </c>
      <c r="C267" s="22" t="s">
        <v>196</v>
      </c>
      <c r="D267" s="22">
        <v>11</v>
      </c>
      <c r="E267" s="22" t="s">
        <v>41</v>
      </c>
      <c r="F267" s="22" t="s">
        <v>252</v>
      </c>
      <c r="G267" s="22" t="s">
        <v>45</v>
      </c>
      <c r="H267" s="32">
        <f>H268</f>
        <v>0</v>
      </c>
      <c r="I267" s="32">
        <f t="shared" si="78"/>
        <v>0</v>
      </c>
      <c r="J267" s="32">
        <f t="shared" si="78"/>
        <v>0</v>
      </c>
    </row>
    <row r="268" spans="1:10" ht="15.75" hidden="1" x14ac:dyDescent="0.2">
      <c r="A268" s="29" t="s">
        <v>46</v>
      </c>
      <c r="B268" s="30" t="s">
        <v>29</v>
      </c>
      <c r="C268" s="22" t="s">
        <v>196</v>
      </c>
      <c r="D268" s="22">
        <v>11</v>
      </c>
      <c r="E268" s="22" t="s">
        <v>41</v>
      </c>
      <c r="F268" s="22" t="s">
        <v>252</v>
      </c>
      <c r="G268" s="22" t="s">
        <v>47</v>
      </c>
      <c r="H268" s="32"/>
      <c r="I268" s="32"/>
      <c r="J268" s="32"/>
    </row>
    <row r="269" spans="1:10" ht="31.5" hidden="1" x14ac:dyDescent="0.2">
      <c r="A269" s="29" t="s">
        <v>60</v>
      </c>
      <c r="B269" s="30" t="s">
        <v>29</v>
      </c>
      <c r="C269" s="22" t="s">
        <v>196</v>
      </c>
      <c r="D269" s="22">
        <v>11</v>
      </c>
      <c r="E269" s="22" t="s">
        <v>41</v>
      </c>
      <c r="F269" s="22" t="s">
        <v>253</v>
      </c>
      <c r="G269" s="31" t="s">
        <v>0</v>
      </c>
      <c r="H269" s="32">
        <f>H270</f>
        <v>0</v>
      </c>
      <c r="I269" s="32">
        <f t="shared" ref="I269:J270" si="79">I270</f>
        <v>0</v>
      </c>
      <c r="J269" s="32">
        <f t="shared" si="79"/>
        <v>0</v>
      </c>
    </row>
    <row r="270" spans="1:10" ht="63" hidden="1" x14ac:dyDescent="0.2">
      <c r="A270" s="29" t="s">
        <v>44</v>
      </c>
      <c r="B270" s="30" t="s">
        <v>29</v>
      </c>
      <c r="C270" s="22" t="s">
        <v>196</v>
      </c>
      <c r="D270" s="22">
        <v>11</v>
      </c>
      <c r="E270" s="22" t="s">
        <v>41</v>
      </c>
      <c r="F270" s="22" t="s">
        <v>253</v>
      </c>
      <c r="G270" s="22" t="s">
        <v>45</v>
      </c>
      <c r="H270" s="32">
        <f>H271</f>
        <v>0</v>
      </c>
      <c r="I270" s="32">
        <f t="shared" si="79"/>
        <v>0</v>
      </c>
      <c r="J270" s="32">
        <f t="shared" si="79"/>
        <v>0</v>
      </c>
    </row>
    <row r="271" spans="1:10" ht="15.75" hidden="1" x14ac:dyDescent="0.2">
      <c r="A271" s="29" t="s">
        <v>46</v>
      </c>
      <c r="B271" s="30" t="s">
        <v>29</v>
      </c>
      <c r="C271" s="22" t="s">
        <v>196</v>
      </c>
      <c r="D271" s="22">
        <v>11</v>
      </c>
      <c r="E271" s="22" t="s">
        <v>41</v>
      </c>
      <c r="F271" s="22" t="s">
        <v>253</v>
      </c>
      <c r="G271" s="22" t="s">
        <v>47</v>
      </c>
      <c r="H271" s="32"/>
      <c r="I271" s="32"/>
      <c r="J271" s="32"/>
    </row>
    <row r="272" spans="1:10" ht="63" hidden="1" x14ac:dyDescent="0.2">
      <c r="A272" s="29" t="s">
        <v>61</v>
      </c>
      <c r="B272" s="30" t="s">
        <v>29</v>
      </c>
      <c r="C272" s="22" t="s">
        <v>196</v>
      </c>
      <c r="D272" s="22">
        <v>11</v>
      </c>
      <c r="E272" s="22" t="s">
        <v>41</v>
      </c>
      <c r="F272" s="22" t="s">
        <v>254</v>
      </c>
      <c r="G272" s="31" t="s">
        <v>0</v>
      </c>
      <c r="H272" s="32">
        <f>H273</f>
        <v>0</v>
      </c>
      <c r="I272" s="32">
        <f t="shared" ref="I272:J273" si="80">I273</f>
        <v>0</v>
      </c>
      <c r="J272" s="32">
        <f t="shared" si="80"/>
        <v>0</v>
      </c>
    </row>
    <row r="273" spans="1:10" ht="63" hidden="1" x14ac:dyDescent="0.2">
      <c r="A273" s="29" t="s">
        <v>44</v>
      </c>
      <c r="B273" s="30" t="s">
        <v>29</v>
      </c>
      <c r="C273" s="22" t="s">
        <v>196</v>
      </c>
      <c r="D273" s="22">
        <v>11</v>
      </c>
      <c r="E273" s="22" t="s">
        <v>41</v>
      </c>
      <c r="F273" s="22" t="s">
        <v>254</v>
      </c>
      <c r="G273" s="22" t="s">
        <v>45</v>
      </c>
      <c r="H273" s="32">
        <f>H274</f>
        <v>0</v>
      </c>
      <c r="I273" s="32">
        <f t="shared" si="80"/>
        <v>0</v>
      </c>
      <c r="J273" s="32">
        <f t="shared" si="80"/>
        <v>0</v>
      </c>
    </row>
    <row r="274" spans="1:10" ht="15.75" hidden="1" x14ac:dyDescent="0.2">
      <c r="A274" s="29" t="s">
        <v>46</v>
      </c>
      <c r="B274" s="30" t="s">
        <v>29</v>
      </c>
      <c r="C274" s="22" t="s">
        <v>196</v>
      </c>
      <c r="D274" s="22">
        <v>11</v>
      </c>
      <c r="E274" s="22" t="s">
        <v>41</v>
      </c>
      <c r="F274" s="22" t="s">
        <v>254</v>
      </c>
      <c r="G274" s="22" t="s">
        <v>47</v>
      </c>
      <c r="H274" s="32"/>
      <c r="I274" s="32"/>
      <c r="J274" s="32"/>
    </row>
    <row r="275" spans="1:10" ht="63" hidden="1" x14ac:dyDescent="0.2">
      <c r="A275" s="29" t="s">
        <v>62</v>
      </c>
      <c r="B275" s="30" t="s">
        <v>29</v>
      </c>
      <c r="C275" s="22" t="s">
        <v>196</v>
      </c>
      <c r="D275" s="22">
        <v>11</v>
      </c>
      <c r="E275" s="22" t="s">
        <v>41</v>
      </c>
      <c r="F275" s="22" t="s">
        <v>255</v>
      </c>
      <c r="G275" s="31" t="s">
        <v>0</v>
      </c>
      <c r="H275" s="32">
        <f>H276</f>
        <v>0</v>
      </c>
      <c r="I275" s="32">
        <f t="shared" ref="I275:J276" si="81">I276</f>
        <v>0</v>
      </c>
      <c r="J275" s="32">
        <f t="shared" si="81"/>
        <v>0</v>
      </c>
    </row>
    <row r="276" spans="1:10" ht="63" hidden="1" x14ac:dyDescent="0.2">
      <c r="A276" s="29" t="s">
        <v>44</v>
      </c>
      <c r="B276" s="30" t="s">
        <v>29</v>
      </c>
      <c r="C276" s="22" t="s">
        <v>196</v>
      </c>
      <c r="D276" s="22">
        <v>11</v>
      </c>
      <c r="E276" s="22" t="s">
        <v>41</v>
      </c>
      <c r="F276" s="22" t="s">
        <v>255</v>
      </c>
      <c r="G276" s="22" t="s">
        <v>45</v>
      </c>
      <c r="H276" s="32">
        <f>H277</f>
        <v>0</v>
      </c>
      <c r="I276" s="32">
        <f t="shared" si="81"/>
        <v>0</v>
      </c>
      <c r="J276" s="32">
        <f t="shared" si="81"/>
        <v>0</v>
      </c>
    </row>
    <row r="277" spans="1:10" ht="15.75" hidden="1" x14ac:dyDescent="0.2">
      <c r="A277" s="29" t="s">
        <v>46</v>
      </c>
      <c r="B277" s="30" t="s">
        <v>29</v>
      </c>
      <c r="C277" s="22" t="s">
        <v>196</v>
      </c>
      <c r="D277" s="22">
        <v>11</v>
      </c>
      <c r="E277" s="22" t="s">
        <v>41</v>
      </c>
      <c r="F277" s="22" t="s">
        <v>255</v>
      </c>
      <c r="G277" s="22" t="s">
        <v>47</v>
      </c>
      <c r="H277" s="32"/>
      <c r="I277" s="32"/>
      <c r="J277" s="32"/>
    </row>
    <row r="278" spans="1:10" ht="31.5" hidden="1" x14ac:dyDescent="0.2">
      <c r="A278" s="29" t="s">
        <v>256</v>
      </c>
      <c r="B278" s="24" t="s">
        <v>64</v>
      </c>
      <c r="C278" s="25"/>
      <c r="D278" s="25"/>
      <c r="E278" s="25"/>
      <c r="F278" s="25"/>
      <c r="G278" s="25"/>
      <c r="H278" s="26">
        <f>H279</f>
        <v>0</v>
      </c>
      <c r="I278" s="26">
        <f t="shared" ref="I278:J281" si="82">I279</f>
        <v>0</v>
      </c>
      <c r="J278" s="26">
        <f t="shared" si="82"/>
        <v>0</v>
      </c>
    </row>
    <row r="279" spans="1:10" ht="15.75" hidden="1" x14ac:dyDescent="0.2">
      <c r="A279" s="29" t="s">
        <v>128</v>
      </c>
      <c r="B279" s="24" t="s">
        <v>64</v>
      </c>
      <c r="C279" s="25">
        <v>0</v>
      </c>
      <c r="D279" s="25">
        <v>11</v>
      </c>
      <c r="E279" s="25"/>
      <c r="F279" s="25"/>
      <c r="G279" s="25"/>
      <c r="H279" s="26">
        <f>H280</f>
        <v>0</v>
      </c>
      <c r="I279" s="26">
        <f t="shared" si="82"/>
        <v>0</v>
      </c>
      <c r="J279" s="26">
        <f t="shared" si="82"/>
        <v>0</v>
      </c>
    </row>
    <row r="280" spans="1:10" ht="15.75" hidden="1" x14ac:dyDescent="0.2">
      <c r="A280" s="29" t="s">
        <v>128</v>
      </c>
      <c r="B280" s="24" t="s">
        <v>64</v>
      </c>
      <c r="C280" s="25" t="s">
        <v>196</v>
      </c>
      <c r="D280" s="25">
        <v>11</v>
      </c>
      <c r="E280" s="25" t="s">
        <v>89</v>
      </c>
      <c r="F280" s="25" t="s">
        <v>257</v>
      </c>
      <c r="G280" s="28" t="s">
        <v>0</v>
      </c>
      <c r="H280" s="26">
        <f>H281</f>
        <v>0</v>
      </c>
      <c r="I280" s="26">
        <f t="shared" si="82"/>
        <v>0</v>
      </c>
      <c r="J280" s="26">
        <f t="shared" si="82"/>
        <v>0</v>
      </c>
    </row>
    <row r="281" spans="1:10" ht="47.25" hidden="1" x14ac:dyDescent="0.2">
      <c r="A281" s="29" t="s">
        <v>31</v>
      </c>
      <c r="B281" s="30" t="s">
        <v>64</v>
      </c>
      <c r="C281" s="22" t="s">
        <v>196</v>
      </c>
      <c r="D281" s="22">
        <v>11</v>
      </c>
      <c r="E281" s="22" t="s">
        <v>89</v>
      </c>
      <c r="F281" s="22" t="s">
        <v>257</v>
      </c>
      <c r="G281" s="22" t="s">
        <v>32</v>
      </c>
      <c r="H281" s="32">
        <f>H282</f>
        <v>0</v>
      </c>
      <c r="I281" s="32">
        <f t="shared" si="82"/>
        <v>0</v>
      </c>
      <c r="J281" s="32">
        <f t="shared" si="82"/>
        <v>0</v>
      </c>
    </row>
    <row r="282" spans="1:10" ht="47.25" hidden="1" x14ac:dyDescent="0.2">
      <c r="A282" s="29" t="s">
        <v>33</v>
      </c>
      <c r="B282" s="30" t="s">
        <v>64</v>
      </c>
      <c r="C282" s="22" t="s">
        <v>196</v>
      </c>
      <c r="D282" s="22">
        <v>11</v>
      </c>
      <c r="E282" s="22" t="s">
        <v>89</v>
      </c>
      <c r="F282" s="22" t="s">
        <v>257</v>
      </c>
      <c r="G282" s="22" t="s">
        <v>34</v>
      </c>
      <c r="H282" s="32"/>
      <c r="I282" s="32"/>
      <c r="J282" s="32"/>
    </row>
    <row r="283" spans="1:10" ht="31.5" hidden="1" x14ac:dyDescent="0.2">
      <c r="A283" s="29" t="s">
        <v>258</v>
      </c>
      <c r="B283" s="24" t="s">
        <v>92</v>
      </c>
      <c r="C283" s="25"/>
      <c r="D283" s="25"/>
      <c r="E283" s="25"/>
      <c r="F283" s="25"/>
      <c r="G283" s="25"/>
      <c r="H283" s="26">
        <f>H284</f>
        <v>0</v>
      </c>
      <c r="I283" s="26">
        <f t="shared" ref="I283:J286" si="83">I284</f>
        <v>0</v>
      </c>
      <c r="J283" s="26">
        <f t="shared" si="83"/>
        <v>0</v>
      </c>
    </row>
    <row r="284" spans="1:10" ht="42" hidden="1" customHeight="1" x14ac:dyDescent="0.2">
      <c r="A284" s="29" t="s">
        <v>144</v>
      </c>
      <c r="B284" s="24" t="s">
        <v>92</v>
      </c>
      <c r="C284" s="25">
        <v>0</v>
      </c>
      <c r="D284" s="25">
        <v>11</v>
      </c>
      <c r="E284" s="25"/>
      <c r="F284" s="25"/>
      <c r="G284" s="25"/>
      <c r="H284" s="26">
        <f>H285</f>
        <v>0</v>
      </c>
      <c r="I284" s="26">
        <f t="shared" si="83"/>
        <v>0</v>
      </c>
      <c r="J284" s="26">
        <f t="shared" si="83"/>
        <v>0</v>
      </c>
    </row>
    <row r="285" spans="1:10" ht="48.75" hidden="1" customHeight="1" x14ac:dyDescent="0.2">
      <c r="A285" s="29" t="s">
        <v>144</v>
      </c>
      <c r="B285" s="24" t="s">
        <v>92</v>
      </c>
      <c r="C285" s="25" t="s">
        <v>196</v>
      </c>
      <c r="D285" s="25">
        <v>11</v>
      </c>
      <c r="E285" s="25" t="s">
        <v>89</v>
      </c>
      <c r="F285" s="25" t="s">
        <v>259</v>
      </c>
      <c r="G285" s="28" t="s">
        <v>0</v>
      </c>
      <c r="H285" s="26">
        <f>H286</f>
        <v>0</v>
      </c>
      <c r="I285" s="26">
        <f t="shared" si="83"/>
        <v>0</v>
      </c>
      <c r="J285" s="26">
        <f t="shared" si="83"/>
        <v>0</v>
      </c>
    </row>
    <row r="286" spans="1:10" ht="47.25" hidden="1" x14ac:dyDescent="0.2">
      <c r="A286" s="29" t="s">
        <v>31</v>
      </c>
      <c r="B286" s="30" t="s">
        <v>92</v>
      </c>
      <c r="C286" s="22" t="s">
        <v>196</v>
      </c>
      <c r="D286" s="22">
        <v>11</v>
      </c>
      <c r="E286" s="22" t="s">
        <v>89</v>
      </c>
      <c r="F286" s="22" t="s">
        <v>259</v>
      </c>
      <c r="G286" s="22" t="s">
        <v>32</v>
      </c>
      <c r="H286" s="32">
        <f>H287</f>
        <v>0</v>
      </c>
      <c r="I286" s="32">
        <f t="shared" si="83"/>
        <v>0</v>
      </c>
      <c r="J286" s="32">
        <f t="shared" si="83"/>
        <v>0</v>
      </c>
    </row>
    <row r="287" spans="1:10" ht="47.25" hidden="1" x14ac:dyDescent="0.2">
      <c r="A287" s="29" t="s">
        <v>33</v>
      </c>
      <c r="B287" s="30" t="s">
        <v>92</v>
      </c>
      <c r="C287" s="22" t="s">
        <v>196</v>
      </c>
      <c r="D287" s="22">
        <v>11</v>
      </c>
      <c r="E287" s="22" t="s">
        <v>89</v>
      </c>
      <c r="F287" s="22" t="s">
        <v>259</v>
      </c>
      <c r="G287" s="22" t="s">
        <v>34</v>
      </c>
      <c r="H287" s="32"/>
      <c r="I287" s="32"/>
      <c r="J287" s="32"/>
    </row>
    <row r="288" spans="1:10" ht="31.5" x14ac:dyDescent="0.2">
      <c r="A288" s="29" t="s">
        <v>260</v>
      </c>
      <c r="B288" s="24" t="s">
        <v>77</v>
      </c>
      <c r="C288" s="25"/>
      <c r="D288" s="25"/>
      <c r="E288" s="25"/>
      <c r="F288" s="25"/>
      <c r="G288" s="25"/>
      <c r="H288" s="26">
        <f>H289</f>
        <v>0</v>
      </c>
      <c r="I288" s="26">
        <f t="shared" ref="I288:J288" si="84">I289</f>
        <v>-992000</v>
      </c>
      <c r="J288" s="26">
        <f t="shared" si="84"/>
        <v>-992000</v>
      </c>
    </row>
    <row r="289" spans="1:10" ht="47.25" x14ac:dyDescent="0.2">
      <c r="A289" s="23" t="s">
        <v>75</v>
      </c>
      <c r="B289" s="24" t="s">
        <v>77</v>
      </c>
      <c r="C289" s="25" t="s">
        <v>196</v>
      </c>
      <c r="D289" s="25" t="s">
        <v>197</v>
      </c>
      <c r="E289" s="25" t="s">
        <v>76</v>
      </c>
      <c r="F289" s="28" t="s">
        <v>0</v>
      </c>
      <c r="G289" s="28" t="s">
        <v>0</v>
      </c>
      <c r="H289" s="26">
        <f>H293+H296+H301+H304+H290</f>
        <v>0</v>
      </c>
      <c r="I289" s="26">
        <f t="shared" ref="I289:J289" si="85">I293+I296+I301+I304</f>
        <v>-992000</v>
      </c>
      <c r="J289" s="26">
        <f t="shared" si="85"/>
        <v>-992000</v>
      </c>
    </row>
    <row r="290" spans="1:10" ht="110.25" hidden="1" x14ac:dyDescent="0.2">
      <c r="A290" s="29" t="s">
        <v>868</v>
      </c>
      <c r="B290" s="30" t="s">
        <v>77</v>
      </c>
      <c r="C290" s="22" t="s">
        <v>196</v>
      </c>
      <c r="D290" s="22" t="s">
        <v>197</v>
      </c>
      <c r="E290" s="22" t="s">
        <v>76</v>
      </c>
      <c r="F290" s="22">
        <v>13300</v>
      </c>
      <c r="G290" s="28"/>
      <c r="H290" s="32">
        <f>H291</f>
        <v>0</v>
      </c>
      <c r="I290" s="26"/>
      <c r="J290" s="26"/>
    </row>
    <row r="291" spans="1:10" ht="15.75" hidden="1" x14ac:dyDescent="0.2">
      <c r="A291" s="29" t="s">
        <v>83</v>
      </c>
      <c r="B291" s="30" t="s">
        <v>77</v>
      </c>
      <c r="C291" s="22" t="s">
        <v>196</v>
      </c>
      <c r="D291" s="22" t="s">
        <v>197</v>
      </c>
      <c r="E291" s="22" t="s">
        <v>76</v>
      </c>
      <c r="F291" s="22">
        <v>13300</v>
      </c>
      <c r="G291" s="31">
        <v>500</v>
      </c>
      <c r="H291" s="32">
        <f>H292</f>
        <v>0</v>
      </c>
      <c r="I291" s="26"/>
      <c r="J291" s="26"/>
    </row>
    <row r="292" spans="1:10" ht="15.75" hidden="1" x14ac:dyDescent="0.2">
      <c r="A292" s="29" t="s">
        <v>110</v>
      </c>
      <c r="B292" s="30" t="s">
        <v>77</v>
      </c>
      <c r="C292" s="22" t="s">
        <v>196</v>
      </c>
      <c r="D292" s="22" t="s">
        <v>197</v>
      </c>
      <c r="E292" s="22" t="s">
        <v>76</v>
      </c>
      <c r="F292" s="22">
        <v>13300</v>
      </c>
      <c r="G292" s="31">
        <v>540</v>
      </c>
      <c r="H292" s="32"/>
      <c r="I292" s="26"/>
      <c r="J292" s="26"/>
    </row>
    <row r="293" spans="1:10" ht="126" x14ac:dyDescent="0.2">
      <c r="A293" s="29" t="s">
        <v>82</v>
      </c>
      <c r="B293" s="30" t="s">
        <v>77</v>
      </c>
      <c r="C293" s="22" t="s">
        <v>196</v>
      </c>
      <c r="D293" s="22" t="s">
        <v>197</v>
      </c>
      <c r="E293" s="22" t="s">
        <v>76</v>
      </c>
      <c r="F293" s="22" t="s">
        <v>261</v>
      </c>
      <c r="G293" s="31" t="s">
        <v>0</v>
      </c>
      <c r="H293" s="32">
        <f>H294</f>
        <v>0</v>
      </c>
      <c r="I293" s="32">
        <f t="shared" ref="I293:J294" si="86">I294</f>
        <v>-992000</v>
      </c>
      <c r="J293" s="32">
        <f t="shared" si="86"/>
        <v>-992000</v>
      </c>
    </row>
    <row r="294" spans="1:10" ht="15.75" x14ac:dyDescent="0.2">
      <c r="A294" s="29" t="s">
        <v>83</v>
      </c>
      <c r="B294" s="30" t="s">
        <v>77</v>
      </c>
      <c r="C294" s="22" t="s">
        <v>196</v>
      </c>
      <c r="D294" s="22" t="s">
        <v>197</v>
      </c>
      <c r="E294" s="22" t="s">
        <v>76</v>
      </c>
      <c r="F294" s="22" t="s">
        <v>261</v>
      </c>
      <c r="G294" s="22" t="s">
        <v>84</v>
      </c>
      <c r="H294" s="32">
        <f>H295</f>
        <v>0</v>
      </c>
      <c r="I294" s="32">
        <f t="shared" si="86"/>
        <v>-992000</v>
      </c>
      <c r="J294" s="32">
        <f t="shared" si="86"/>
        <v>-992000</v>
      </c>
    </row>
    <row r="295" spans="1:10" ht="15.75" x14ac:dyDescent="0.2">
      <c r="A295" s="29" t="s">
        <v>85</v>
      </c>
      <c r="B295" s="30" t="s">
        <v>77</v>
      </c>
      <c r="C295" s="22" t="s">
        <v>196</v>
      </c>
      <c r="D295" s="22" t="s">
        <v>197</v>
      </c>
      <c r="E295" s="22" t="s">
        <v>76</v>
      </c>
      <c r="F295" s="22" t="s">
        <v>261</v>
      </c>
      <c r="G295" s="22" t="s">
        <v>86</v>
      </c>
      <c r="H295" s="32"/>
      <c r="I295" s="32">
        <v>-992000</v>
      </c>
      <c r="J295" s="32">
        <v>-992000</v>
      </c>
    </row>
    <row r="296" spans="1:10" ht="47.25" hidden="1" x14ac:dyDescent="0.2">
      <c r="A296" s="29" t="s">
        <v>30</v>
      </c>
      <c r="B296" s="30" t="s">
        <v>77</v>
      </c>
      <c r="C296" s="22" t="s">
        <v>196</v>
      </c>
      <c r="D296" s="22" t="s">
        <v>197</v>
      </c>
      <c r="E296" s="22" t="s">
        <v>76</v>
      </c>
      <c r="F296" s="22" t="s">
        <v>210</v>
      </c>
      <c r="G296" s="31" t="s">
        <v>0</v>
      </c>
      <c r="H296" s="32">
        <f>H297+H299</f>
        <v>0</v>
      </c>
      <c r="I296" s="32">
        <f t="shared" ref="I296:J296" si="87">I297+I299</f>
        <v>0</v>
      </c>
      <c r="J296" s="32">
        <f t="shared" si="87"/>
        <v>0</v>
      </c>
    </row>
    <row r="297" spans="1:10" ht="110.25" hidden="1" x14ac:dyDescent="0.2">
      <c r="A297" s="29" t="s">
        <v>24</v>
      </c>
      <c r="B297" s="30" t="s">
        <v>77</v>
      </c>
      <c r="C297" s="22" t="s">
        <v>196</v>
      </c>
      <c r="D297" s="22" t="s">
        <v>197</v>
      </c>
      <c r="E297" s="22" t="s">
        <v>76</v>
      </c>
      <c r="F297" s="22" t="s">
        <v>210</v>
      </c>
      <c r="G297" s="22" t="s">
        <v>25</v>
      </c>
      <c r="H297" s="32">
        <f>H298</f>
        <v>0</v>
      </c>
      <c r="I297" s="32">
        <f t="shared" ref="I297:J297" si="88">I298</f>
        <v>0</v>
      </c>
      <c r="J297" s="32">
        <f t="shared" si="88"/>
        <v>0</v>
      </c>
    </row>
    <row r="298" spans="1:10" ht="47.25" hidden="1" x14ac:dyDescent="0.2">
      <c r="A298" s="29" t="s">
        <v>26</v>
      </c>
      <c r="B298" s="30" t="s">
        <v>77</v>
      </c>
      <c r="C298" s="22" t="s">
        <v>196</v>
      </c>
      <c r="D298" s="22" t="s">
        <v>197</v>
      </c>
      <c r="E298" s="22" t="s">
        <v>76</v>
      </c>
      <c r="F298" s="22" t="s">
        <v>210</v>
      </c>
      <c r="G298" s="22" t="s">
        <v>27</v>
      </c>
      <c r="H298" s="32"/>
      <c r="I298" s="32"/>
      <c r="J298" s="32"/>
    </row>
    <row r="299" spans="1:10" ht="47.25" hidden="1" x14ac:dyDescent="0.2">
      <c r="A299" s="29" t="s">
        <v>31</v>
      </c>
      <c r="B299" s="30" t="s">
        <v>77</v>
      </c>
      <c r="C299" s="22" t="s">
        <v>196</v>
      </c>
      <c r="D299" s="22" t="s">
        <v>197</v>
      </c>
      <c r="E299" s="22" t="s">
        <v>76</v>
      </c>
      <c r="F299" s="22" t="s">
        <v>210</v>
      </c>
      <c r="G299" s="22" t="s">
        <v>32</v>
      </c>
      <c r="H299" s="32">
        <f>H300</f>
        <v>0</v>
      </c>
      <c r="I299" s="32">
        <f t="shared" ref="I299:J299" si="89">I300</f>
        <v>0</v>
      </c>
      <c r="J299" s="32">
        <f t="shared" si="89"/>
        <v>0</v>
      </c>
    </row>
    <row r="300" spans="1:10" ht="47.25" hidden="1" x14ac:dyDescent="0.2">
      <c r="A300" s="29" t="s">
        <v>33</v>
      </c>
      <c r="B300" s="30" t="s">
        <v>77</v>
      </c>
      <c r="C300" s="22" t="s">
        <v>196</v>
      </c>
      <c r="D300" s="22" t="s">
        <v>197</v>
      </c>
      <c r="E300" s="22" t="s">
        <v>76</v>
      </c>
      <c r="F300" s="22" t="s">
        <v>210</v>
      </c>
      <c r="G300" s="22" t="s">
        <v>34</v>
      </c>
      <c r="H300" s="32"/>
      <c r="I300" s="32"/>
      <c r="J300" s="32"/>
    </row>
    <row r="301" spans="1:10" ht="47.25" hidden="1" x14ac:dyDescent="0.2">
      <c r="A301" s="29" t="s">
        <v>87</v>
      </c>
      <c r="B301" s="30" t="s">
        <v>77</v>
      </c>
      <c r="C301" s="22" t="s">
        <v>196</v>
      </c>
      <c r="D301" s="22" t="s">
        <v>197</v>
      </c>
      <c r="E301" s="22" t="s">
        <v>76</v>
      </c>
      <c r="F301" s="22" t="s">
        <v>262</v>
      </c>
      <c r="G301" s="31" t="s">
        <v>0</v>
      </c>
      <c r="H301" s="32">
        <f>H302</f>
        <v>0</v>
      </c>
      <c r="I301" s="32">
        <f t="shared" ref="I301:J302" si="90">I302</f>
        <v>0</v>
      </c>
      <c r="J301" s="32">
        <f t="shared" si="90"/>
        <v>0</v>
      </c>
    </row>
    <row r="302" spans="1:10" ht="22.5" hidden="1" customHeight="1" x14ac:dyDescent="0.2">
      <c r="A302" s="29" t="s">
        <v>83</v>
      </c>
      <c r="B302" s="30" t="s">
        <v>77</v>
      </c>
      <c r="C302" s="22" t="s">
        <v>196</v>
      </c>
      <c r="D302" s="22" t="s">
        <v>197</v>
      </c>
      <c r="E302" s="22" t="s">
        <v>76</v>
      </c>
      <c r="F302" s="22" t="s">
        <v>262</v>
      </c>
      <c r="G302" s="22" t="s">
        <v>84</v>
      </c>
      <c r="H302" s="32">
        <f>H303</f>
        <v>0</v>
      </c>
      <c r="I302" s="32">
        <f t="shared" si="90"/>
        <v>0</v>
      </c>
      <c r="J302" s="32">
        <f t="shared" si="90"/>
        <v>0</v>
      </c>
    </row>
    <row r="303" spans="1:10" ht="20.25" hidden="1" customHeight="1" x14ac:dyDescent="0.2">
      <c r="A303" s="29" t="s">
        <v>85</v>
      </c>
      <c r="B303" s="30" t="s">
        <v>77</v>
      </c>
      <c r="C303" s="22" t="s">
        <v>196</v>
      </c>
      <c r="D303" s="22" t="s">
        <v>197</v>
      </c>
      <c r="E303" s="22" t="s">
        <v>76</v>
      </c>
      <c r="F303" s="22" t="s">
        <v>262</v>
      </c>
      <c r="G303" s="22" t="s">
        <v>86</v>
      </c>
      <c r="H303" s="32"/>
      <c r="I303" s="32">
        <v>0</v>
      </c>
      <c r="J303" s="32">
        <v>0</v>
      </c>
    </row>
    <row r="304" spans="1:10" ht="31.5" hidden="1" x14ac:dyDescent="0.2">
      <c r="A304" s="29" t="s">
        <v>35</v>
      </c>
      <c r="B304" s="30" t="s">
        <v>77</v>
      </c>
      <c r="C304" s="22" t="s">
        <v>196</v>
      </c>
      <c r="D304" s="22" t="s">
        <v>197</v>
      </c>
      <c r="E304" s="22" t="s">
        <v>76</v>
      </c>
      <c r="F304" s="22" t="s">
        <v>223</v>
      </c>
      <c r="G304" s="31" t="s">
        <v>0</v>
      </c>
      <c r="H304" s="32">
        <f>H305</f>
        <v>0</v>
      </c>
      <c r="I304" s="32">
        <f t="shared" ref="I304:J305" si="91">I305</f>
        <v>0</v>
      </c>
      <c r="J304" s="32">
        <f t="shared" si="91"/>
        <v>0</v>
      </c>
    </row>
    <row r="305" spans="1:10" ht="18.75" hidden="1" customHeight="1" x14ac:dyDescent="0.2">
      <c r="A305" s="29" t="s">
        <v>36</v>
      </c>
      <c r="B305" s="30" t="s">
        <v>77</v>
      </c>
      <c r="C305" s="22" t="s">
        <v>196</v>
      </c>
      <c r="D305" s="22" t="s">
        <v>197</v>
      </c>
      <c r="E305" s="22" t="s">
        <v>76</v>
      </c>
      <c r="F305" s="22" t="s">
        <v>223</v>
      </c>
      <c r="G305" s="22" t="s">
        <v>37</v>
      </c>
      <c r="H305" s="32">
        <f>H306</f>
        <v>0</v>
      </c>
      <c r="I305" s="32">
        <f t="shared" si="91"/>
        <v>0</v>
      </c>
      <c r="J305" s="32">
        <f t="shared" si="91"/>
        <v>0</v>
      </c>
    </row>
    <row r="306" spans="1:10" ht="31.5" hidden="1" x14ac:dyDescent="0.2">
      <c r="A306" s="29" t="s">
        <v>38</v>
      </c>
      <c r="B306" s="30" t="s">
        <v>77</v>
      </c>
      <c r="C306" s="22" t="s">
        <v>196</v>
      </c>
      <c r="D306" s="22" t="s">
        <v>197</v>
      </c>
      <c r="E306" s="22" t="s">
        <v>76</v>
      </c>
      <c r="F306" s="22" t="s">
        <v>223</v>
      </c>
      <c r="G306" s="22" t="s">
        <v>39</v>
      </c>
      <c r="H306" s="32"/>
      <c r="I306" s="32"/>
      <c r="J306" s="32"/>
    </row>
    <row r="307" spans="1:10" ht="63" hidden="1" x14ac:dyDescent="0.2">
      <c r="A307" s="29" t="s">
        <v>263</v>
      </c>
      <c r="B307" s="24" t="s">
        <v>42</v>
      </c>
      <c r="C307" s="25"/>
      <c r="D307" s="25"/>
      <c r="E307" s="25"/>
      <c r="F307" s="25"/>
      <c r="G307" s="25"/>
      <c r="H307" s="26">
        <f>H308</f>
        <v>0</v>
      </c>
      <c r="I307" s="26">
        <f t="shared" ref="I307:J307" si="92">I308</f>
        <v>0</v>
      </c>
      <c r="J307" s="26">
        <f t="shared" si="92"/>
        <v>0</v>
      </c>
    </row>
    <row r="308" spans="1:10" ht="47.25" hidden="1" x14ac:dyDescent="0.2">
      <c r="A308" s="29" t="s">
        <v>70</v>
      </c>
      <c r="B308" s="24" t="s">
        <v>42</v>
      </c>
      <c r="C308" s="25" t="s">
        <v>196</v>
      </c>
      <c r="D308" s="25" t="s">
        <v>197</v>
      </c>
      <c r="E308" s="25" t="s">
        <v>71</v>
      </c>
      <c r="F308" s="28" t="s">
        <v>0</v>
      </c>
      <c r="G308" s="28" t="s">
        <v>0</v>
      </c>
      <c r="H308" s="26">
        <f>H309+H314+H317+H320+H323</f>
        <v>0</v>
      </c>
      <c r="I308" s="26">
        <f t="shared" ref="I308:J308" si="93">I309+I314+I317+I320+I323</f>
        <v>0</v>
      </c>
      <c r="J308" s="26">
        <f t="shared" si="93"/>
        <v>0</v>
      </c>
    </row>
    <row r="309" spans="1:10" ht="47.25" hidden="1" x14ac:dyDescent="0.2">
      <c r="A309" s="29" t="s">
        <v>30</v>
      </c>
      <c r="B309" s="30" t="s">
        <v>42</v>
      </c>
      <c r="C309" s="22" t="s">
        <v>196</v>
      </c>
      <c r="D309" s="22" t="s">
        <v>197</v>
      </c>
      <c r="E309" s="22" t="s">
        <v>71</v>
      </c>
      <c r="F309" s="22" t="s">
        <v>210</v>
      </c>
      <c r="G309" s="31" t="s">
        <v>0</v>
      </c>
      <c r="H309" s="32">
        <f>H310+H312</f>
        <v>0</v>
      </c>
      <c r="I309" s="32">
        <f t="shared" ref="I309:J309" si="94">I310+I312</f>
        <v>0</v>
      </c>
      <c r="J309" s="32">
        <f t="shared" si="94"/>
        <v>0</v>
      </c>
    </row>
    <row r="310" spans="1:10" ht="110.25" hidden="1" x14ac:dyDescent="0.2">
      <c r="A310" s="29" t="s">
        <v>24</v>
      </c>
      <c r="B310" s="30" t="s">
        <v>42</v>
      </c>
      <c r="C310" s="22" t="s">
        <v>196</v>
      </c>
      <c r="D310" s="22" t="s">
        <v>197</v>
      </c>
      <c r="E310" s="22" t="s">
        <v>71</v>
      </c>
      <c r="F310" s="22" t="s">
        <v>210</v>
      </c>
      <c r="G310" s="22" t="s">
        <v>25</v>
      </c>
      <c r="H310" s="32">
        <f>H311</f>
        <v>0</v>
      </c>
      <c r="I310" s="32">
        <f t="shared" ref="I310:J310" si="95">I311</f>
        <v>0</v>
      </c>
      <c r="J310" s="32">
        <f t="shared" si="95"/>
        <v>0</v>
      </c>
    </row>
    <row r="311" spans="1:10" ht="47.25" hidden="1" x14ac:dyDescent="0.2">
      <c r="A311" s="29" t="s">
        <v>26</v>
      </c>
      <c r="B311" s="30" t="s">
        <v>42</v>
      </c>
      <c r="C311" s="22" t="s">
        <v>196</v>
      </c>
      <c r="D311" s="22" t="s">
        <v>197</v>
      </c>
      <c r="E311" s="22" t="s">
        <v>71</v>
      </c>
      <c r="F311" s="22" t="s">
        <v>210</v>
      </c>
      <c r="G311" s="22" t="s">
        <v>27</v>
      </c>
      <c r="H311" s="32"/>
      <c r="I311" s="32"/>
      <c r="J311" s="32"/>
    </row>
    <row r="312" spans="1:10" ht="47.25" hidden="1" x14ac:dyDescent="0.2">
      <c r="A312" s="29" t="s">
        <v>31</v>
      </c>
      <c r="B312" s="30" t="s">
        <v>42</v>
      </c>
      <c r="C312" s="22" t="s">
        <v>196</v>
      </c>
      <c r="D312" s="22" t="s">
        <v>197</v>
      </c>
      <c r="E312" s="22" t="s">
        <v>71</v>
      </c>
      <c r="F312" s="22" t="s">
        <v>210</v>
      </c>
      <c r="G312" s="22" t="s">
        <v>32</v>
      </c>
      <c r="H312" s="32">
        <f>H313</f>
        <v>0</v>
      </c>
      <c r="I312" s="32">
        <f t="shared" ref="I312:J312" si="96">I313</f>
        <v>0</v>
      </c>
      <c r="J312" s="32">
        <f t="shared" si="96"/>
        <v>0</v>
      </c>
    </row>
    <row r="313" spans="1:10" ht="47.25" hidden="1" x14ac:dyDescent="0.2">
      <c r="A313" s="29" t="s">
        <v>33</v>
      </c>
      <c r="B313" s="30" t="s">
        <v>42</v>
      </c>
      <c r="C313" s="22" t="s">
        <v>196</v>
      </c>
      <c r="D313" s="22" t="s">
        <v>197</v>
      </c>
      <c r="E313" s="22" t="s">
        <v>71</v>
      </c>
      <c r="F313" s="22" t="s">
        <v>210</v>
      </c>
      <c r="G313" s="22" t="s">
        <v>34</v>
      </c>
      <c r="H313" s="32"/>
      <c r="I313" s="32"/>
      <c r="J313" s="32"/>
    </row>
    <row r="314" spans="1:10" ht="47.25" hidden="1" x14ac:dyDescent="0.2">
      <c r="A314" s="29" t="s">
        <v>72</v>
      </c>
      <c r="B314" s="30" t="s">
        <v>42</v>
      </c>
      <c r="C314" s="22" t="s">
        <v>196</v>
      </c>
      <c r="D314" s="22" t="s">
        <v>197</v>
      </c>
      <c r="E314" s="22" t="s">
        <v>71</v>
      </c>
      <c r="F314" s="22" t="s">
        <v>264</v>
      </c>
      <c r="G314" s="31" t="s">
        <v>0</v>
      </c>
      <c r="H314" s="32">
        <f>H315</f>
        <v>0</v>
      </c>
      <c r="I314" s="32">
        <f t="shared" ref="I314:J315" si="97">I315</f>
        <v>0</v>
      </c>
      <c r="J314" s="32">
        <f t="shared" si="97"/>
        <v>0</v>
      </c>
    </row>
    <row r="315" spans="1:10" ht="47.25" hidden="1" x14ac:dyDescent="0.2">
      <c r="A315" s="29" t="s">
        <v>31</v>
      </c>
      <c r="B315" s="30" t="s">
        <v>42</v>
      </c>
      <c r="C315" s="22" t="s">
        <v>196</v>
      </c>
      <c r="D315" s="22" t="s">
        <v>197</v>
      </c>
      <c r="E315" s="22" t="s">
        <v>71</v>
      </c>
      <c r="F315" s="22" t="s">
        <v>264</v>
      </c>
      <c r="G315" s="22" t="s">
        <v>32</v>
      </c>
      <c r="H315" s="32">
        <f>H316</f>
        <v>0</v>
      </c>
      <c r="I315" s="32">
        <f t="shared" si="97"/>
        <v>0</v>
      </c>
      <c r="J315" s="32">
        <f t="shared" si="97"/>
        <v>0</v>
      </c>
    </row>
    <row r="316" spans="1:10" ht="47.25" hidden="1" x14ac:dyDescent="0.2">
      <c r="A316" s="29" t="s">
        <v>33</v>
      </c>
      <c r="B316" s="30" t="s">
        <v>42</v>
      </c>
      <c r="C316" s="22" t="s">
        <v>196</v>
      </c>
      <c r="D316" s="22" t="s">
        <v>197</v>
      </c>
      <c r="E316" s="22" t="s">
        <v>71</v>
      </c>
      <c r="F316" s="22" t="s">
        <v>264</v>
      </c>
      <c r="G316" s="22" t="s">
        <v>34</v>
      </c>
      <c r="H316" s="32"/>
      <c r="I316" s="32"/>
      <c r="J316" s="32"/>
    </row>
    <row r="317" spans="1:10" s="27" customFormat="1" ht="31.5" hidden="1" x14ac:dyDescent="0.2">
      <c r="A317" s="29" t="s">
        <v>73</v>
      </c>
      <c r="B317" s="30" t="s">
        <v>42</v>
      </c>
      <c r="C317" s="22" t="s">
        <v>196</v>
      </c>
      <c r="D317" s="22" t="s">
        <v>197</v>
      </c>
      <c r="E317" s="22" t="s">
        <v>71</v>
      </c>
      <c r="F317" s="22" t="s">
        <v>217</v>
      </c>
      <c r="G317" s="31" t="s">
        <v>0</v>
      </c>
      <c r="H317" s="32">
        <f>H318</f>
        <v>0</v>
      </c>
      <c r="I317" s="32">
        <f t="shared" ref="I317:J318" si="98">I318</f>
        <v>0</v>
      </c>
      <c r="J317" s="32">
        <f t="shared" si="98"/>
        <v>0</v>
      </c>
    </row>
    <row r="318" spans="1:10" s="34" customFormat="1" ht="47.25" hidden="1" x14ac:dyDescent="0.2">
      <c r="A318" s="29" t="s">
        <v>31</v>
      </c>
      <c r="B318" s="30" t="s">
        <v>42</v>
      </c>
      <c r="C318" s="22" t="s">
        <v>196</v>
      </c>
      <c r="D318" s="22" t="s">
        <v>197</v>
      </c>
      <c r="E318" s="22" t="s">
        <v>71</v>
      </c>
      <c r="F318" s="22" t="s">
        <v>217</v>
      </c>
      <c r="G318" s="22" t="s">
        <v>32</v>
      </c>
      <c r="H318" s="32">
        <f>H319</f>
        <v>0</v>
      </c>
      <c r="I318" s="32">
        <f t="shared" si="98"/>
        <v>0</v>
      </c>
      <c r="J318" s="32">
        <f t="shared" si="98"/>
        <v>0</v>
      </c>
    </row>
    <row r="319" spans="1:10" ht="47.25" hidden="1" x14ac:dyDescent="0.2">
      <c r="A319" s="29" t="s">
        <v>33</v>
      </c>
      <c r="B319" s="30" t="s">
        <v>42</v>
      </c>
      <c r="C319" s="22" t="s">
        <v>196</v>
      </c>
      <c r="D319" s="22" t="s">
        <v>197</v>
      </c>
      <c r="E319" s="22" t="s">
        <v>71</v>
      </c>
      <c r="F319" s="22" t="s">
        <v>217</v>
      </c>
      <c r="G319" s="22" t="s">
        <v>34</v>
      </c>
      <c r="H319" s="32"/>
      <c r="I319" s="32"/>
      <c r="J319" s="32"/>
    </row>
    <row r="320" spans="1:10" ht="78.75" hidden="1" x14ac:dyDescent="0.2">
      <c r="A320" s="29" t="s">
        <v>74</v>
      </c>
      <c r="B320" s="30" t="s">
        <v>42</v>
      </c>
      <c r="C320" s="22" t="s">
        <v>196</v>
      </c>
      <c r="D320" s="22" t="s">
        <v>197</v>
      </c>
      <c r="E320" s="22" t="s">
        <v>71</v>
      </c>
      <c r="F320" s="22" t="s">
        <v>265</v>
      </c>
      <c r="G320" s="31" t="s">
        <v>0</v>
      </c>
      <c r="H320" s="32">
        <f>H321</f>
        <v>0</v>
      </c>
      <c r="I320" s="32">
        <f t="shared" ref="I320:J321" si="99">I321</f>
        <v>0</v>
      </c>
      <c r="J320" s="32">
        <f t="shared" si="99"/>
        <v>0</v>
      </c>
    </row>
    <row r="321" spans="1:10" ht="47.25" hidden="1" x14ac:dyDescent="0.2">
      <c r="A321" s="29" t="s">
        <v>31</v>
      </c>
      <c r="B321" s="30" t="s">
        <v>42</v>
      </c>
      <c r="C321" s="22" t="s">
        <v>196</v>
      </c>
      <c r="D321" s="22" t="s">
        <v>197</v>
      </c>
      <c r="E321" s="22" t="s">
        <v>71</v>
      </c>
      <c r="F321" s="22" t="s">
        <v>265</v>
      </c>
      <c r="G321" s="22" t="s">
        <v>32</v>
      </c>
      <c r="H321" s="32">
        <f>H322</f>
        <v>0</v>
      </c>
      <c r="I321" s="32">
        <f t="shared" si="99"/>
        <v>0</v>
      </c>
      <c r="J321" s="32">
        <f t="shared" si="99"/>
        <v>0</v>
      </c>
    </row>
    <row r="322" spans="1:10" ht="47.25" hidden="1" x14ac:dyDescent="0.2">
      <c r="A322" s="29" t="s">
        <v>33</v>
      </c>
      <c r="B322" s="30" t="s">
        <v>42</v>
      </c>
      <c r="C322" s="22" t="s">
        <v>196</v>
      </c>
      <c r="D322" s="22" t="s">
        <v>197</v>
      </c>
      <c r="E322" s="22" t="s">
        <v>71</v>
      </c>
      <c r="F322" s="22" t="s">
        <v>265</v>
      </c>
      <c r="G322" s="22" t="s">
        <v>34</v>
      </c>
      <c r="H322" s="32"/>
      <c r="I322" s="32"/>
      <c r="J322" s="32"/>
    </row>
    <row r="323" spans="1:10" ht="31.5" hidden="1" x14ac:dyDescent="0.2">
      <c r="A323" s="29" t="s">
        <v>35</v>
      </c>
      <c r="B323" s="30" t="s">
        <v>42</v>
      </c>
      <c r="C323" s="22" t="s">
        <v>196</v>
      </c>
      <c r="D323" s="22" t="s">
        <v>197</v>
      </c>
      <c r="E323" s="22" t="s">
        <v>71</v>
      </c>
      <c r="F323" s="22" t="s">
        <v>223</v>
      </c>
      <c r="G323" s="31" t="s">
        <v>0</v>
      </c>
      <c r="H323" s="32">
        <f>H324</f>
        <v>0</v>
      </c>
      <c r="I323" s="32">
        <f t="shared" ref="I323:J324" si="100">I324</f>
        <v>0</v>
      </c>
      <c r="J323" s="32">
        <f t="shared" si="100"/>
        <v>0</v>
      </c>
    </row>
    <row r="324" spans="1:10" ht="21.75" hidden="1" customHeight="1" x14ac:dyDescent="0.2">
      <c r="A324" s="29" t="s">
        <v>36</v>
      </c>
      <c r="B324" s="30" t="s">
        <v>42</v>
      </c>
      <c r="C324" s="22" t="s">
        <v>196</v>
      </c>
      <c r="D324" s="22" t="s">
        <v>197</v>
      </c>
      <c r="E324" s="22" t="s">
        <v>71</v>
      </c>
      <c r="F324" s="22" t="s">
        <v>223</v>
      </c>
      <c r="G324" s="22" t="s">
        <v>37</v>
      </c>
      <c r="H324" s="32">
        <f>H325</f>
        <v>0</v>
      </c>
      <c r="I324" s="32">
        <f t="shared" si="100"/>
        <v>0</v>
      </c>
      <c r="J324" s="32">
        <f t="shared" si="100"/>
        <v>0</v>
      </c>
    </row>
    <row r="325" spans="1:10" ht="31.5" hidden="1" x14ac:dyDescent="0.2">
      <c r="A325" s="29" t="s">
        <v>38</v>
      </c>
      <c r="B325" s="30" t="s">
        <v>42</v>
      </c>
      <c r="C325" s="22" t="s">
        <v>196</v>
      </c>
      <c r="D325" s="22" t="s">
        <v>197</v>
      </c>
      <c r="E325" s="22" t="s">
        <v>71</v>
      </c>
      <c r="F325" s="22" t="s">
        <v>223</v>
      </c>
      <c r="G325" s="22" t="s">
        <v>39</v>
      </c>
      <c r="H325" s="32"/>
      <c r="I325" s="32"/>
      <c r="J325" s="32"/>
    </row>
    <row r="326" spans="1:10" s="27" customFormat="1" ht="15.75" x14ac:dyDescent="0.2">
      <c r="A326" s="29" t="s">
        <v>266</v>
      </c>
      <c r="B326" s="146" t="s">
        <v>863</v>
      </c>
      <c r="C326" s="25"/>
      <c r="D326" s="25"/>
      <c r="E326" s="25"/>
      <c r="F326" s="25"/>
      <c r="G326" s="25"/>
      <c r="H326" s="26">
        <f>H327+H347+H377+H359+H339+H343</f>
        <v>609057</v>
      </c>
      <c r="I326" s="26">
        <f t="shared" ref="I326:J326" si="101">I327+I347+I377+I359+I339</f>
        <v>0</v>
      </c>
      <c r="J326" s="26">
        <f t="shared" si="101"/>
        <v>0</v>
      </c>
    </row>
    <row r="327" spans="1:10" s="27" customFormat="1" ht="31.5" hidden="1" x14ac:dyDescent="0.2">
      <c r="A327" s="23" t="s">
        <v>20</v>
      </c>
      <c r="B327" s="24">
        <v>15</v>
      </c>
      <c r="C327" s="25" t="s">
        <v>196</v>
      </c>
      <c r="D327" s="25" t="s">
        <v>197</v>
      </c>
      <c r="E327" s="25" t="s">
        <v>21</v>
      </c>
      <c r="F327" s="28" t="s">
        <v>0</v>
      </c>
      <c r="G327" s="28" t="s">
        <v>0</v>
      </c>
      <c r="H327" s="26">
        <f>H328+H331+H336</f>
        <v>0</v>
      </c>
      <c r="I327" s="26">
        <f t="shared" ref="I327:J327" si="102">I328+I331+I336</f>
        <v>0</v>
      </c>
      <c r="J327" s="26">
        <f t="shared" si="102"/>
        <v>0</v>
      </c>
    </row>
    <row r="328" spans="1:10" ht="31.5" hidden="1" x14ac:dyDescent="0.2">
      <c r="A328" s="29" t="s">
        <v>23</v>
      </c>
      <c r="B328" s="30">
        <v>15</v>
      </c>
      <c r="C328" s="22" t="s">
        <v>196</v>
      </c>
      <c r="D328" s="22" t="s">
        <v>197</v>
      </c>
      <c r="E328" s="22" t="s">
        <v>21</v>
      </c>
      <c r="F328" s="22" t="s">
        <v>267</v>
      </c>
      <c r="G328" s="31" t="s">
        <v>0</v>
      </c>
      <c r="H328" s="32">
        <f>H329</f>
        <v>0</v>
      </c>
      <c r="I328" s="32">
        <f t="shared" ref="I328:J329" si="103">I329</f>
        <v>0</v>
      </c>
      <c r="J328" s="32">
        <f t="shared" si="103"/>
        <v>0</v>
      </c>
    </row>
    <row r="329" spans="1:10" ht="110.25" hidden="1" x14ac:dyDescent="0.2">
      <c r="A329" s="29" t="s">
        <v>24</v>
      </c>
      <c r="B329" s="30">
        <v>15</v>
      </c>
      <c r="C329" s="22" t="s">
        <v>196</v>
      </c>
      <c r="D329" s="22" t="s">
        <v>197</v>
      </c>
      <c r="E329" s="22" t="s">
        <v>21</v>
      </c>
      <c r="F329" s="22" t="s">
        <v>267</v>
      </c>
      <c r="G329" s="22" t="s">
        <v>25</v>
      </c>
      <c r="H329" s="32">
        <f>H330</f>
        <v>0</v>
      </c>
      <c r="I329" s="32">
        <f t="shared" si="103"/>
        <v>0</v>
      </c>
      <c r="J329" s="32">
        <f t="shared" si="103"/>
        <v>0</v>
      </c>
    </row>
    <row r="330" spans="1:10" ht="47.25" hidden="1" x14ac:dyDescent="0.2">
      <c r="A330" s="29" t="s">
        <v>26</v>
      </c>
      <c r="B330" s="30">
        <v>15</v>
      </c>
      <c r="C330" s="22" t="s">
        <v>196</v>
      </c>
      <c r="D330" s="22" t="s">
        <v>197</v>
      </c>
      <c r="E330" s="22" t="s">
        <v>21</v>
      </c>
      <c r="F330" s="22" t="s">
        <v>267</v>
      </c>
      <c r="G330" s="22" t="s">
        <v>27</v>
      </c>
      <c r="H330" s="32"/>
      <c r="I330" s="32"/>
      <c r="J330" s="32"/>
    </row>
    <row r="331" spans="1:10" ht="47.25" hidden="1" x14ac:dyDescent="0.2">
      <c r="A331" s="29" t="s">
        <v>30</v>
      </c>
      <c r="B331" s="30">
        <v>15</v>
      </c>
      <c r="C331" s="22" t="s">
        <v>196</v>
      </c>
      <c r="D331" s="22" t="s">
        <v>197</v>
      </c>
      <c r="E331" s="22" t="s">
        <v>21</v>
      </c>
      <c r="F331" s="22" t="s">
        <v>210</v>
      </c>
      <c r="G331" s="31" t="s">
        <v>0</v>
      </c>
      <c r="H331" s="32">
        <f>H332+H334</f>
        <v>0</v>
      </c>
      <c r="I331" s="32">
        <f t="shared" ref="I331:J331" si="104">I332+I334</f>
        <v>0</v>
      </c>
      <c r="J331" s="32">
        <f t="shared" si="104"/>
        <v>0</v>
      </c>
    </row>
    <row r="332" spans="1:10" ht="110.25" hidden="1" x14ac:dyDescent="0.2">
      <c r="A332" s="29" t="s">
        <v>24</v>
      </c>
      <c r="B332" s="30">
        <v>15</v>
      </c>
      <c r="C332" s="22" t="s">
        <v>196</v>
      </c>
      <c r="D332" s="22" t="s">
        <v>197</v>
      </c>
      <c r="E332" s="22" t="s">
        <v>21</v>
      </c>
      <c r="F332" s="22" t="s">
        <v>210</v>
      </c>
      <c r="G332" s="22" t="s">
        <v>25</v>
      </c>
      <c r="H332" s="32">
        <f>H333</f>
        <v>0</v>
      </c>
      <c r="I332" s="32">
        <f t="shared" ref="I332:J332" si="105">I333</f>
        <v>0</v>
      </c>
      <c r="J332" s="32">
        <f t="shared" si="105"/>
        <v>0</v>
      </c>
    </row>
    <row r="333" spans="1:10" s="27" customFormat="1" ht="47.25" hidden="1" x14ac:dyDescent="0.2">
      <c r="A333" s="29" t="s">
        <v>26</v>
      </c>
      <c r="B333" s="30">
        <v>15</v>
      </c>
      <c r="C333" s="22" t="s">
        <v>196</v>
      </c>
      <c r="D333" s="22" t="s">
        <v>197</v>
      </c>
      <c r="E333" s="22" t="s">
        <v>21</v>
      </c>
      <c r="F333" s="22" t="s">
        <v>210</v>
      </c>
      <c r="G333" s="22" t="s">
        <v>27</v>
      </c>
      <c r="H333" s="32"/>
      <c r="I333" s="32"/>
      <c r="J333" s="32"/>
    </row>
    <row r="334" spans="1:10" ht="47.25" hidden="1" x14ac:dyDescent="0.2">
      <c r="A334" s="29" t="s">
        <v>31</v>
      </c>
      <c r="B334" s="30">
        <v>15</v>
      </c>
      <c r="C334" s="22" t="s">
        <v>196</v>
      </c>
      <c r="D334" s="22" t="s">
        <v>197</v>
      </c>
      <c r="E334" s="22" t="s">
        <v>21</v>
      </c>
      <c r="F334" s="22" t="s">
        <v>210</v>
      </c>
      <c r="G334" s="22" t="s">
        <v>32</v>
      </c>
      <c r="H334" s="32">
        <f>H335</f>
        <v>0</v>
      </c>
      <c r="I334" s="32">
        <f t="shared" ref="I334:J334" si="106">I335</f>
        <v>0</v>
      </c>
      <c r="J334" s="32">
        <f t="shared" si="106"/>
        <v>0</v>
      </c>
    </row>
    <row r="335" spans="1:10" ht="47.25" hidden="1" x14ac:dyDescent="0.2">
      <c r="A335" s="29" t="s">
        <v>33</v>
      </c>
      <c r="B335" s="30">
        <v>15</v>
      </c>
      <c r="C335" s="22" t="s">
        <v>196</v>
      </c>
      <c r="D335" s="22" t="s">
        <v>197</v>
      </c>
      <c r="E335" s="22" t="s">
        <v>21</v>
      </c>
      <c r="F335" s="22" t="s">
        <v>210</v>
      </c>
      <c r="G335" s="22" t="s">
        <v>34</v>
      </c>
      <c r="H335" s="32"/>
      <c r="I335" s="32"/>
      <c r="J335" s="32"/>
    </row>
    <row r="336" spans="1:10" ht="31.5" hidden="1" x14ac:dyDescent="0.2">
      <c r="A336" s="29" t="s">
        <v>35</v>
      </c>
      <c r="B336" s="30">
        <v>15</v>
      </c>
      <c r="C336" s="22" t="s">
        <v>196</v>
      </c>
      <c r="D336" s="22" t="s">
        <v>197</v>
      </c>
      <c r="E336" s="22" t="s">
        <v>21</v>
      </c>
      <c r="F336" s="22" t="s">
        <v>223</v>
      </c>
      <c r="G336" s="31" t="s">
        <v>0</v>
      </c>
      <c r="H336" s="32">
        <f>H337</f>
        <v>0</v>
      </c>
      <c r="I336" s="32">
        <f t="shared" ref="I336:J337" si="107">I337</f>
        <v>0</v>
      </c>
      <c r="J336" s="32">
        <f t="shared" si="107"/>
        <v>0</v>
      </c>
    </row>
    <row r="337" spans="1:10" s="27" customFormat="1" ht="15.75" hidden="1" x14ac:dyDescent="0.2">
      <c r="A337" s="29" t="s">
        <v>36</v>
      </c>
      <c r="B337" s="30">
        <v>15</v>
      </c>
      <c r="C337" s="22" t="s">
        <v>196</v>
      </c>
      <c r="D337" s="22" t="s">
        <v>197</v>
      </c>
      <c r="E337" s="22" t="s">
        <v>21</v>
      </c>
      <c r="F337" s="22" t="s">
        <v>223</v>
      </c>
      <c r="G337" s="22" t="s">
        <v>37</v>
      </c>
      <c r="H337" s="32">
        <f>H338</f>
        <v>0</v>
      </c>
      <c r="I337" s="32">
        <f t="shared" si="107"/>
        <v>0</v>
      </c>
      <c r="J337" s="32">
        <f t="shared" si="107"/>
        <v>0</v>
      </c>
    </row>
    <row r="338" spans="1:10" s="27" customFormat="1" ht="31.5" hidden="1" x14ac:dyDescent="0.2">
      <c r="A338" s="29" t="s">
        <v>38</v>
      </c>
      <c r="B338" s="30">
        <v>15</v>
      </c>
      <c r="C338" s="22" t="s">
        <v>196</v>
      </c>
      <c r="D338" s="22" t="s">
        <v>197</v>
      </c>
      <c r="E338" s="22" t="s">
        <v>21</v>
      </c>
      <c r="F338" s="22" t="s">
        <v>223</v>
      </c>
      <c r="G338" s="22" t="s">
        <v>39</v>
      </c>
      <c r="H338" s="32"/>
      <c r="I338" s="32"/>
      <c r="J338" s="32"/>
    </row>
    <row r="339" spans="1:10" s="27" customFormat="1" ht="47.25" x14ac:dyDescent="0.2">
      <c r="A339" s="23" t="s">
        <v>40</v>
      </c>
      <c r="B339" s="146" t="s">
        <v>863</v>
      </c>
      <c r="C339" s="25" t="s">
        <v>196</v>
      </c>
      <c r="D339" s="25" t="s">
        <v>197</v>
      </c>
      <c r="E339" s="24" t="s">
        <v>41</v>
      </c>
      <c r="F339" s="24"/>
      <c r="G339" s="24"/>
      <c r="H339" s="26">
        <f>H340</f>
        <v>22134</v>
      </c>
      <c r="I339" s="26"/>
      <c r="J339" s="26"/>
    </row>
    <row r="340" spans="1:10" s="27" customFormat="1" ht="47.25" x14ac:dyDescent="0.2">
      <c r="A340" s="29" t="s">
        <v>920</v>
      </c>
      <c r="B340" s="147" t="s">
        <v>863</v>
      </c>
      <c r="C340" s="22" t="s">
        <v>196</v>
      </c>
      <c r="D340" s="22" t="s">
        <v>197</v>
      </c>
      <c r="E340" s="30" t="s">
        <v>41</v>
      </c>
      <c r="F340" s="30" t="s">
        <v>921</v>
      </c>
      <c r="G340" s="30"/>
      <c r="H340" s="32">
        <f>H341</f>
        <v>22134</v>
      </c>
      <c r="I340" s="32"/>
      <c r="J340" s="32"/>
    </row>
    <row r="341" spans="1:10" s="27" customFormat="1" ht="110.25" x14ac:dyDescent="0.2">
      <c r="A341" s="29" t="s">
        <v>24</v>
      </c>
      <c r="B341" s="147" t="s">
        <v>863</v>
      </c>
      <c r="C341" s="22" t="s">
        <v>196</v>
      </c>
      <c r="D341" s="22" t="s">
        <v>197</v>
      </c>
      <c r="E341" s="30" t="s">
        <v>41</v>
      </c>
      <c r="F341" s="30" t="s">
        <v>921</v>
      </c>
      <c r="G341" s="30" t="s">
        <v>25</v>
      </c>
      <c r="H341" s="32">
        <f>H342</f>
        <v>22134</v>
      </c>
      <c r="I341" s="32"/>
      <c r="J341" s="32"/>
    </row>
    <row r="342" spans="1:10" s="27" customFormat="1" ht="47.25" x14ac:dyDescent="0.2">
      <c r="A342" s="29" t="s">
        <v>26</v>
      </c>
      <c r="B342" s="147" t="s">
        <v>863</v>
      </c>
      <c r="C342" s="22" t="s">
        <v>196</v>
      </c>
      <c r="D342" s="22" t="s">
        <v>197</v>
      </c>
      <c r="E342" s="30" t="s">
        <v>41</v>
      </c>
      <c r="F342" s="30" t="s">
        <v>921</v>
      </c>
      <c r="G342" s="30" t="s">
        <v>27</v>
      </c>
      <c r="H342" s="32">
        <v>22134</v>
      </c>
      <c r="I342" s="32"/>
      <c r="J342" s="32"/>
    </row>
    <row r="343" spans="1:10" s="27" customFormat="1" ht="63" x14ac:dyDescent="0.2">
      <c r="A343" s="23" t="s">
        <v>70</v>
      </c>
      <c r="B343" s="24">
        <v>15</v>
      </c>
      <c r="C343" s="25" t="s">
        <v>196</v>
      </c>
      <c r="D343" s="25" t="s">
        <v>197</v>
      </c>
      <c r="E343" s="24" t="s">
        <v>71</v>
      </c>
      <c r="F343" s="24"/>
      <c r="G343" s="24"/>
      <c r="H343" s="26">
        <f>H344</f>
        <v>21092</v>
      </c>
      <c r="I343" s="32"/>
      <c r="J343" s="32"/>
    </row>
    <row r="344" spans="1:10" s="27" customFormat="1" ht="47.25" x14ac:dyDescent="0.2">
      <c r="A344" s="29" t="s">
        <v>920</v>
      </c>
      <c r="B344" s="30">
        <v>15</v>
      </c>
      <c r="C344" s="22" t="s">
        <v>196</v>
      </c>
      <c r="D344" s="22" t="s">
        <v>197</v>
      </c>
      <c r="E344" s="30" t="s">
        <v>71</v>
      </c>
      <c r="F344" s="30" t="s">
        <v>921</v>
      </c>
      <c r="G344" s="30"/>
      <c r="H344" s="32">
        <f>H345</f>
        <v>21092</v>
      </c>
      <c r="I344" s="32"/>
      <c r="J344" s="32"/>
    </row>
    <row r="345" spans="1:10" s="27" customFormat="1" ht="110.25" x14ac:dyDescent="0.2">
      <c r="A345" s="29" t="s">
        <v>24</v>
      </c>
      <c r="B345" s="30">
        <v>15</v>
      </c>
      <c r="C345" s="22" t="s">
        <v>196</v>
      </c>
      <c r="D345" s="22" t="s">
        <v>197</v>
      </c>
      <c r="E345" s="30" t="s">
        <v>71</v>
      </c>
      <c r="F345" s="30" t="s">
        <v>921</v>
      </c>
      <c r="G345" s="30" t="s">
        <v>25</v>
      </c>
      <c r="H345" s="32">
        <f>H346</f>
        <v>21092</v>
      </c>
      <c r="I345" s="32"/>
      <c r="J345" s="32"/>
    </row>
    <row r="346" spans="1:10" s="27" customFormat="1" ht="47.25" x14ac:dyDescent="0.2">
      <c r="A346" s="29" t="s">
        <v>26</v>
      </c>
      <c r="B346" s="30">
        <v>15</v>
      </c>
      <c r="C346" s="22" t="s">
        <v>196</v>
      </c>
      <c r="D346" s="22" t="s">
        <v>197</v>
      </c>
      <c r="E346" s="30" t="s">
        <v>71</v>
      </c>
      <c r="F346" s="30" t="s">
        <v>921</v>
      </c>
      <c r="G346" s="30" t="s">
        <v>27</v>
      </c>
      <c r="H346" s="32">
        <v>21092</v>
      </c>
      <c r="I346" s="32"/>
      <c r="J346" s="32"/>
    </row>
    <row r="347" spans="1:10" s="27" customFormat="1" ht="47.25" x14ac:dyDescent="0.2">
      <c r="A347" s="23" t="s">
        <v>75</v>
      </c>
      <c r="B347" s="146" t="s">
        <v>863</v>
      </c>
      <c r="C347" s="25" t="s">
        <v>196</v>
      </c>
      <c r="D347" s="25" t="s">
        <v>197</v>
      </c>
      <c r="E347" s="25" t="s">
        <v>76</v>
      </c>
      <c r="F347" s="25"/>
      <c r="G347" s="25"/>
      <c r="H347" s="26">
        <f>H351+H354+H348</f>
        <v>140616</v>
      </c>
      <c r="I347" s="26">
        <f t="shared" ref="I347:J347" si="108">I351+I354</f>
        <v>0</v>
      </c>
      <c r="J347" s="26">
        <f t="shared" si="108"/>
        <v>0</v>
      </c>
    </row>
    <row r="348" spans="1:10" s="27" customFormat="1" ht="47.25" x14ac:dyDescent="0.2">
      <c r="A348" s="29" t="s">
        <v>920</v>
      </c>
      <c r="B348" s="147" t="s">
        <v>863</v>
      </c>
      <c r="C348" s="22" t="s">
        <v>196</v>
      </c>
      <c r="D348" s="22" t="s">
        <v>197</v>
      </c>
      <c r="E348" s="30" t="s">
        <v>71</v>
      </c>
      <c r="F348" s="30" t="s">
        <v>921</v>
      </c>
      <c r="G348" s="30"/>
      <c r="H348" s="32">
        <f>H349</f>
        <v>140616</v>
      </c>
      <c r="I348" s="32"/>
      <c r="J348" s="32"/>
    </row>
    <row r="349" spans="1:10" s="27" customFormat="1" ht="110.25" x14ac:dyDescent="0.2">
      <c r="A349" s="29" t="s">
        <v>24</v>
      </c>
      <c r="B349" s="147" t="s">
        <v>863</v>
      </c>
      <c r="C349" s="22" t="s">
        <v>196</v>
      </c>
      <c r="D349" s="22" t="s">
        <v>197</v>
      </c>
      <c r="E349" s="30" t="s">
        <v>71</v>
      </c>
      <c r="F349" s="30" t="s">
        <v>921</v>
      </c>
      <c r="G349" s="30" t="s">
        <v>25</v>
      </c>
      <c r="H349" s="32">
        <f>H350</f>
        <v>140616</v>
      </c>
      <c r="I349" s="32"/>
      <c r="J349" s="32"/>
    </row>
    <row r="350" spans="1:10" s="27" customFormat="1" ht="47.25" x14ac:dyDescent="0.2">
      <c r="A350" s="29" t="s">
        <v>26</v>
      </c>
      <c r="B350" s="147" t="s">
        <v>863</v>
      </c>
      <c r="C350" s="22" t="s">
        <v>196</v>
      </c>
      <c r="D350" s="22" t="s">
        <v>197</v>
      </c>
      <c r="E350" s="30" t="s">
        <v>71</v>
      </c>
      <c r="F350" s="30" t="s">
        <v>921</v>
      </c>
      <c r="G350" s="30" t="s">
        <v>27</v>
      </c>
      <c r="H350" s="32">
        <v>140616</v>
      </c>
      <c r="I350" s="32"/>
      <c r="J350" s="32"/>
    </row>
    <row r="351" spans="1:10" ht="15.75" hidden="1" x14ac:dyDescent="0.2">
      <c r="A351" s="29" t="s">
        <v>81</v>
      </c>
      <c r="B351" s="30" t="s">
        <v>268</v>
      </c>
      <c r="C351" s="22" t="s">
        <v>196</v>
      </c>
      <c r="D351" s="22" t="s">
        <v>197</v>
      </c>
      <c r="E351" s="22" t="s">
        <v>76</v>
      </c>
      <c r="F351" s="22" t="s">
        <v>269</v>
      </c>
      <c r="G351" s="31" t="s">
        <v>0</v>
      </c>
      <c r="H351" s="32">
        <f>H352</f>
        <v>0</v>
      </c>
      <c r="I351" s="32">
        <f t="shared" ref="I351:J352" si="109">I352</f>
        <v>0</v>
      </c>
      <c r="J351" s="32">
        <f t="shared" si="109"/>
        <v>0</v>
      </c>
    </row>
    <row r="352" spans="1:10" ht="15.75" hidden="1" x14ac:dyDescent="0.2">
      <c r="A352" s="29" t="s">
        <v>36</v>
      </c>
      <c r="B352" s="30" t="s">
        <v>268</v>
      </c>
      <c r="C352" s="22" t="s">
        <v>196</v>
      </c>
      <c r="D352" s="22" t="s">
        <v>197</v>
      </c>
      <c r="E352" s="22" t="s">
        <v>76</v>
      </c>
      <c r="F352" s="22" t="s">
        <v>269</v>
      </c>
      <c r="G352" s="22" t="s">
        <v>37</v>
      </c>
      <c r="H352" s="32">
        <f>H353</f>
        <v>0</v>
      </c>
      <c r="I352" s="32">
        <f t="shared" si="109"/>
        <v>0</v>
      </c>
      <c r="J352" s="32">
        <f t="shared" si="109"/>
        <v>0</v>
      </c>
    </row>
    <row r="353" spans="1:10" s="27" customFormat="1" ht="15.75" hidden="1" x14ac:dyDescent="0.2">
      <c r="A353" s="29" t="s">
        <v>79</v>
      </c>
      <c r="B353" s="30" t="s">
        <v>268</v>
      </c>
      <c r="C353" s="22" t="s">
        <v>196</v>
      </c>
      <c r="D353" s="22" t="s">
        <v>197</v>
      </c>
      <c r="E353" s="22" t="s">
        <v>76</v>
      </c>
      <c r="F353" s="22" t="s">
        <v>269</v>
      </c>
      <c r="G353" s="22" t="s">
        <v>80</v>
      </c>
      <c r="H353" s="32"/>
      <c r="I353" s="32"/>
      <c r="J353" s="32"/>
    </row>
    <row r="354" spans="1:10" s="27" customFormat="1" ht="33.75" hidden="1" customHeight="1" x14ac:dyDescent="0.2">
      <c r="A354" s="29" t="s">
        <v>78</v>
      </c>
      <c r="B354" s="30" t="s">
        <v>268</v>
      </c>
      <c r="C354" s="22" t="s">
        <v>196</v>
      </c>
      <c r="D354" s="22" t="s">
        <v>197</v>
      </c>
      <c r="E354" s="22" t="s">
        <v>76</v>
      </c>
      <c r="F354" s="22" t="s">
        <v>270</v>
      </c>
      <c r="G354" s="31" t="s">
        <v>0</v>
      </c>
      <c r="H354" s="32">
        <f>H357+H355</f>
        <v>0</v>
      </c>
      <c r="I354" s="32">
        <f>I357</f>
        <v>0</v>
      </c>
      <c r="J354" s="32">
        <f>J357</f>
        <v>0</v>
      </c>
    </row>
    <row r="355" spans="1:10" s="27" customFormat="1" ht="26.25" hidden="1" customHeight="1" x14ac:dyDescent="0.2">
      <c r="A355" s="29" t="s">
        <v>83</v>
      </c>
      <c r="B355" s="30" t="s">
        <v>268</v>
      </c>
      <c r="C355" s="22" t="s">
        <v>196</v>
      </c>
      <c r="D355" s="22" t="s">
        <v>197</v>
      </c>
      <c r="E355" s="22" t="s">
        <v>76</v>
      </c>
      <c r="F355" s="22" t="s">
        <v>270</v>
      </c>
      <c r="G355" s="113">
        <v>500</v>
      </c>
      <c r="H355" s="32">
        <f>H356</f>
        <v>0</v>
      </c>
      <c r="I355" s="32"/>
      <c r="J355" s="32"/>
    </row>
    <row r="356" spans="1:10" s="27" customFormat="1" ht="26.25" hidden="1" customHeight="1" x14ac:dyDescent="0.2">
      <c r="A356" s="29" t="s">
        <v>110</v>
      </c>
      <c r="B356" s="30" t="s">
        <v>268</v>
      </c>
      <c r="C356" s="22" t="s">
        <v>196</v>
      </c>
      <c r="D356" s="22" t="s">
        <v>197</v>
      </c>
      <c r="E356" s="22" t="s">
        <v>76</v>
      </c>
      <c r="F356" s="22" t="s">
        <v>270</v>
      </c>
      <c r="G356" s="113">
        <v>540</v>
      </c>
      <c r="H356" s="32"/>
      <c r="I356" s="32"/>
      <c r="J356" s="32"/>
    </row>
    <row r="357" spans="1:10" ht="26.25" hidden="1" customHeight="1" x14ac:dyDescent="0.2">
      <c r="A357" s="29" t="s">
        <v>36</v>
      </c>
      <c r="B357" s="30" t="s">
        <v>268</v>
      </c>
      <c r="C357" s="22" t="s">
        <v>196</v>
      </c>
      <c r="D357" s="22" t="s">
        <v>197</v>
      </c>
      <c r="E357" s="22" t="s">
        <v>76</v>
      </c>
      <c r="F357" s="22" t="s">
        <v>270</v>
      </c>
      <c r="G357" s="22" t="s">
        <v>37</v>
      </c>
      <c r="H357" s="32">
        <f>H358</f>
        <v>0</v>
      </c>
      <c r="I357" s="32">
        <f t="shared" ref="I357:J357" si="110">I358</f>
        <v>0</v>
      </c>
      <c r="J357" s="32">
        <f t="shared" si="110"/>
        <v>0</v>
      </c>
    </row>
    <row r="358" spans="1:10" ht="26.25" hidden="1" customHeight="1" x14ac:dyDescent="0.2">
      <c r="A358" s="29" t="s">
        <v>79</v>
      </c>
      <c r="B358" s="30" t="s">
        <v>268</v>
      </c>
      <c r="C358" s="22" t="s">
        <v>196</v>
      </c>
      <c r="D358" s="22" t="s">
        <v>197</v>
      </c>
      <c r="E358" s="22" t="s">
        <v>76</v>
      </c>
      <c r="F358" s="22" t="s">
        <v>270</v>
      </c>
      <c r="G358" s="22" t="s">
        <v>80</v>
      </c>
      <c r="H358" s="32"/>
      <c r="I358" s="32"/>
      <c r="J358" s="32"/>
    </row>
    <row r="359" spans="1:10" ht="31.5" x14ac:dyDescent="0.2">
      <c r="A359" s="23" t="s">
        <v>88</v>
      </c>
      <c r="B359" s="146" t="s">
        <v>863</v>
      </c>
      <c r="C359" s="25">
        <v>0</v>
      </c>
      <c r="D359" s="25" t="s">
        <v>197</v>
      </c>
      <c r="E359" s="25">
        <v>916</v>
      </c>
      <c r="F359" s="25"/>
      <c r="G359" s="25"/>
      <c r="H359" s="26">
        <f>H363+H371+H374+H360</f>
        <v>425215</v>
      </c>
      <c r="I359" s="26"/>
      <c r="J359" s="26"/>
    </row>
    <row r="360" spans="1:10" ht="47.25" x14ac:dyDescent="0.2">
      <c r="A360" s="29" t="s">
        <v>920</v>
      </c>
      <c r="B360" s="147" t="s">
        <v>863</v>
      </c>
      <c r="C360" s="22" t="s">
        <v>196</v>
      </c>
      <c r="D360" s="22" t="s">
        <v>197</v>
      </c>
      <c r="E360" s="30" t="s">
        <v>41</v>
      </c>
      <c r="F360" s="30" t="s">
        <v>921</v>
      </c>
      <c r="G360" s="30"/>
      <c r="H360" s="32">
        <f>H361</f>
        <v>425215</v>
      </c>
      <c r="I360" s="32"/>
      <c r="J360" s="32"/>
    </row>
    <row r="361" spans="1:10" ht="110.25" x14ac:dyDescent="0.2">
      <c r="A361" s="29" t="s">
        <v>24</v>
      </c>
      <c r="B361" s="147" t="s">
        <v>863</v>
      </c>
      <c r="C361" s="22" t="s">
        <v>196</v>
      </c>
      <c r="D361" s="22" t="s">
        <v>197</v>
      </c>
      <c r="E361" s="30" t="s">
        <v>41</v>
      </c>
      <c r="F361" s="30" t="s">
        <v>921</v>
      </c>
      <c r="G361" s="30" t="s">
        <v>25</v>
      </c>
      <c r="H361" s="32">
        <f>H362</f>
        <v>425215</v>
      </c>
      <c r="I361" s="32"/>
      <c r="J361" s="32"/>
    </row>
    <row r="362" spans="1:10" ht="47.25" x14ac:dyDescent="0.2">
      <c r="A362" s="29" t="s">
        <v>26</v>
      </c>
      <c r="B362" s="147" t="s">
        <v>863</v>
      </c>
      <c r="C362" s="22" t="s">
        <v>196</v>
      </c>
      <c r="D362" s="22" t="s">
        <v>197</v>
      </c>
      <c r="E362" s="30" t="s">
        <v>41</v>
      </c>
      <c r="F362" s="30" t="s">
        <v>921</v>
      </c>
      <c r="G362" s="30" t="s">
        <v>27</v>
      </c>
      <c r="H362" s="32">
        <v>425215</v>
      </c>
      <c r="I362" s="32"/>
      <c r="J362" s="32"/>
    </row>
    <row r="363" spans="1:10" ht="42" hidden="1" customHeight="1" x14ac:dyDescent="0.2">
      <c r="A363" s="29" t="s">
        <v>78</v>
      </c>
      <c r="B363" s="30" t="s">
        <v>268</v>
      </c>
      <c r="C363" s="22">
        <v>0</v>
      </c>
      <c r="D363" s="22" t="s">
        <v>197</v>
      </c>
      <c r="E363" s="22">
        <v>916</v>
      </c>
      <c r="F363" s="22" t="s">
        <v>270</v>
      </c>
      <c r="G363" s="22"/>
      <c r="H363" s="32">
        <f>H368+H366+H364</f>
        <v>0</v>
      </c>
      <c r="I363" s="32"/>
      <c r="J363" s="32"/>
    </row>
    <row r="364" spans="1:10" ht="59.25" hidden="1" customHeight="1" x14ac:dyDescent="0.2">
      <c r="A364" s="29" t="s">
        <v>31</v>
      </c>
      <c r="B364" s="30" t="s">
        <v>268</v>
      </c>
      <c r="C364" s="22">
        <v>0</v>
      </c>
      <c r="D364" s="22" t="s">
        <v>197</v>
      </c>
      <c r="E364" s="22">
        <v>916</v>
      </c>
      <c r="F364" s="22" t="s">
        <v>270</v>
      </c>
      <c r="G364" s="22">
        <v>200</v>
      </c>
      <c r="H364" s="32">
        <f>H365</f>
        <v>0</v>
      </c>
      <c r="I364" s="32"/>
      <c r="J364" s="32"/>
    </row>
    <row r="365" spans="1:10" ht="56.25" hidden="1" customHeight="1" x14ac:dyDescent="0.2">
      <c r="A365" s="29" t="s">
        <v>33</v>
      </c>
      <c r="B365" s="30" t="s">
        <v>268</v>
      </c>
      <c r="C365" s="22">
        <v>0</v>
      </c>
      <c r="D365" s="22" t="s">
        <v>197</v>
      </c>
      <c r="E365" s="22">
        <v>916</v>
      </c>
      <c r="F365" s="22" t="s">
        <v>270</v>
      </c>
      <c r="G365" s="22">
        <v>240</v>
      </c>
      <c r="H365" s="32"/>
      <c r="I365" s="32"/>
      <c r="J365" s="32"/>
    </row>
    <row r="366" spans="1:10" ht="31.5" hidden="1" x14ac:dyDescent="0.2">
      <c r="A366" s="29" t="s">
        <v>66</v>
      </c>
      <c r="B366" s="30" t="s">
        <v>268</v>
      </c>
      <c r="C366" s="22">
        <v>0</v>
      </c>
      <c r="D366" s="22" t="s">
        <v>197</v>
      </c>
      <c r="E366" s="22">
        <v>916</v>
      </c>
      <c r="F366" s="22" t="s">
        <v>270</v>
      </c>
      <c r="G366" s="22">
        <v>300</v>
      </c>
      <c r="H366" s="32">
        <f>H367</f>
        <v>0</v>
      </c>
      <c r="I366" s="32"/>
      <c r="J366" s="32"/>
    </row>
    <row r="367" spans="1:10" ht="47.25" hidden="1" x14ac:dyDescent="0.2">
      <c r="A367" s="29" t="s">
        <v>68</v>
      </c>
      <c r="B367" s="30" t="s">
        <v>268</v>
      </c>
      <c r="C367" s="22">
        <v>0</v>
      </c>
      <c r="D367" s="22" t="s">
        <v>197</v>
      </c>
      <c r="E367" s="22">
        <v>916</v>
      </c>
      <c r="F367" s="22" t="s">
        <v>270</v>
      </c>
      <c r="G367" s="22">
        <v>320</v>
      </c>
      <c r="H367" s="32">
        <v>0</v>
      </c>
      <c r="I367" s="32"/>
      <c r="J367" s="32"/>
    </row>
    <row r="368" spans="1:10" ht="22.5" hidden="1" customHeight="1" x14ac:dyDescent="0.2">
      <c r="A368" s="29" t="s">
        <v>36</v>
      </c>
      <c r="B368" s="30" t="s">
        <v>268</v>
      </c>
      <c r="C368" s="22">
        <v>0</v>
      </c>
      <c r="D368" s="22" t="s">
        <v>197</v>
      </c>
      <c r="E368" s="22">
        <v>916</v>
      </c>
      <c r="F368" s="22" t="s">
        <v>270</v>
      </c>
      <c r="G368" s="22">
        <v>800</v>
      </c>
      <c r="H368" s="32">
        <f>H370+H369</f>
        <v>0</v>
      </c>
      <c r="I368" s="32"/>
      <c r="J368" s="32"/>
    </row>
    <row r="369" spans="1:10" ht="79.5" hidden="1" customHeight="1" x14ac:dyDescent="0.2">
      <c r="A369" s="29" t="s">
        <v>891</v>
      </c>
      <c r="B369" s="30" t="s">
        <v>268</v>
      </c>
      <c r="C369" s="22">
        <v>0</v>
      </c>
      <c r="D369" s="22" t="s">
        <v>197</v>
      </c>
      <c r="E369" s="22">
        <v>916</v>
      </c>
      <c r="F369" s="22" t="s">
        <v>270</v>
      </c>
      <c r="G369" s="22">
        <v>830</v>
      </c>
      <c r="H369" s="32"/>
      <c r="I369" s="32"/>
      <c r="J369" s="32"/>
    </row>
    <row r="370" spans="1:10" ht="31.5" hidden="1" x14ac:dyDescent="0.2">
      <c r="A370" s="29" t="s">
        <v>38</v>
      </c>
      <c r="B370" s="30" t="s">
        <v>268</v>
      </c>
      <c r="C370" s="22">
        <v>0</v>
      </c>
      <c r="D370" s="22" t="s">
        <v>197</v>
      </c>
      <c r="E370" s="22">
        <v>916</v>
      </c>
      <c r="F370" s="22" t="s">
        <v>270</v>
      </c>
      <c r="G370" s="22">
        <v>850</v>
      </c>
      <c r="H370" s="32"/>
      <c r="I370" s="32"/>
      <c r="J370" s="32"/>
    </row>
    <row r="371" spans="1:10" ht="173.25" hidden="1" x14ac:dyDescent="0.2">
      <c r="A371" s="29" t="s">
        <v>860</v>
      </c>
      <c r="B371" s="30" t="s">
        <v>863</v>
      </c>
      <c r="C371" s="22" t="s">
        <v>196</v>
      </c>
      <c r="D371" s="22" t="s">
        <v>197</v>
      </c>
      <c r="E371" s="22">
        <v>916</v>
      </c>
      <c r="F371" s="22">
        <v>58530</v>
      </c>
      <c r="G371" s="22"/>
      <c r="H371" s="32">
        <f>H372</f>
        <v>0</v>
      </c>
      <c r="I371" s="32"/>
      <c r="J371" s="32"/>
    </row>
    <row r="372" spans="1:10" ht="47.25" hidden="1" x14ac:dyDescent="0.2">
      <c r="A372" s="29" t="s">
        <v>31</v>
      </c>
      <c r="B372" s="30" t="s">
        <v>863</v>
      </c>
      <c r="C372" s="22" t="s">
        <v>196</v>
      </c>
      <c r="D372" s="22" t="s">
        <v>197</v>
      </c>
      <c r="E372" s="22">
        <v>916</v>
      </c>
      <c r="F372" s="22">
        <v>58530</v>
      </c>
      <c r="G372" s="22">
        <v>200</v>
      </c>
      <c r="H372" s="32">
        <f>H373</f>
        <v>0</v>
      </c>
      <c r="I372" s="32"/>
      <c r="J372" s="32"/>
    </row>
    <row r="373" spans="1:10" ht="47.25" hidden="1" x14ac:dyDescent="0.2">
      <c r="A373" s="29" t="s">
        <v>33</v>
      </c>
      <c r="B373" s="30" t="s">
        <v>863</v>
      </c>
      <c r="C373" s="22" t="s">
        <v>196</v>
      </c>
      <c r="D373" s="22" t="s">
        <v>197</v>
      </c>
      <c r="E373" s="22">
        <v>916</v>
      </c>
      <c r="F373" s="22">
        <v>58530</v>
      </c>
      <c r="G373" s="22">
        <v>240</v>
      </c>
      <c r="H373" s="32"/>
      <c r="I373" s="32"/>
      <c r="J373" s="32"/>
    </row>
    <row r="374" spans="1:10" ht="31.5" hidden="1" x14ac:dyDescent="0.2">
      <c r="A374" s="29" t="s">
        <v>886</v>
      </c>
      <c r="B374" s="30" t="s">
        <v>863</v>
      </c>
      <c r="C374" s="22" t="s">
        <v>196</v>
      </c>
      <c r="D374" s="22" t="s">
        <v>197</v>
      </c>
      <c r="E374" s="22">
        <v>916</v>
      </c>
      <c r="F374" s="22">
        <v>80060</v>
      </c>
      <c r="G374" s="22"/>
      <c r="H374" s="32">
        <f>H375</f>
        <v>0</v>
      </c>
      <c r="I374" s="32"/>
      <c r="J374" s="32"/>
    </row>
    <row r="375" spans="1:10" ht="15.75" hidden="1" x14ac:dyDescent="0.2">
      <c r="A375" s="29" t="s">
        <v>36</v>
      </c>
      <c r="B375" s="30" t="s">
        <v>863</v>
      </c>
      <c r="C375" s="22" t="s">
        <v>196</v>
      </c>
      <c r="D375" s="22" t="s">
        <v>197</v>
      </c>
      <c r="E375" s="22">
        <v>916</v>
      </c>
      <c r="F375" s="22">
        <v>80060</v>
      </c>
      <c r="G375" s="22">
        <v>800</v>
      </c>
      <c r="H375" s="32">
        <f>H376</f>
        <v>0</v>
      </c>
      <c r="I375" s="32"/>
      <c r="J375" s="32"/>
    </row>
    <row r="376" spans="1:10" ht="15.75" hidden="1" x14ac:dyDescent="0.2">
      <c r="A376" s="29" t="s">
        <v>887</v>
      </c>
      <c r="B376" s="30" t="s">
        <v>863</v>
      </c>
      <c r="C376" s="22" t="s">
        <v>196</v>
      </c>
      <c r="D376" s="22" t="s">
        <v>197</v>
      </c>
      <c r="E376" s="22">
        <v>916</v>
      </c>
      <c r="F376" s="22">
        <v>80060</v>
      </c>
      <c r="G376" s="22">
        <v>880</v>
      </c>
      <c r="H376" s="32"/>
      <c r="I376" s="32"/>
      <c r="J376" s="32"/>
    </row>
    <row r="377" spans="1:10" s="27" customFormat="1" ht="31.5" hidden="1" x14ac:dyDescent="0.2">
      <c r="A377" s="23" t="s">
        <v>145</v>
      </c>
      <c r="B377" s="24" t="s">
        <v>268</v>
      </c>
      <c r="C377" s="25" t="s">
        <v>196</v>
      </c>
      <c r="D377" s="25" t="s">
        <v>197</v>
      </c>
      <c r="E377" s="25" t="s">
        <v>146</v>
      </c>
      <c r="F377" s="28" t="s">
        <v>0</v>
      </c>
      <c r="G377" s="28" t="s">
        <v>0</v>
      </c>
      <c r="H377" s="26">
        <f>H378+H383+H386</f>
        <v>0</v>
      </c>
      <c r="I377" s="26">
        <f t="shared" ref="I377:J377" si="111">I378+I383+I386</f>
        <v>0</v>
      </c>
      <c r="J377" s="26">
        <f t="shared" si="111"/>
        <v>0</v>
      </c>
    </row>
    <row r="378" spans="1:10" ht="47.25" hidden="1" x14ac:dyDescent="0.2">
      <c r="A378" s="29" t="s">
        <v>30</v>
      </c>
      <c r="B378" s="30" t="s">
        <v>268</v>
      </c>
      <c r="C378" s="22" t="s">
        <v>196</v>
      </c>
      <c r="D378" s="22" t="s">
        <v>197</v>
      </c>
      <c r="E378" s="22" t="s">
        <v>146</v>
      </c>
      <c r="F378" s="22" t="s">
        <v>210</v>
      </c>
      <c r="G378" s="31" t="s">
        <v>0</v>
      </c>
      <c r="H378" s="32">
        <f>H379+H381</f>
        <v>0</v>
      </c>
      <c r="I378" s="32">
        <f t="shared" ref="I378:J378" si="112">I379+I381</f>
        <v>0</v>
      </c>
      <c r="J378" s="32">
        <f t="shared" si="112"/>
        <v>0</v>
      </c>
    </row>
    <row r="379" spans="1:10" ht="110.25" hidden="1" x14ac:dyDescent="0.2">
      <c r="A379" s="29" t="s">
        <v>24</v>
      </c>
      <c r="B379" s="30" t="s">
        <v>268</v>
      </c>
      <c r="C379" s="22" t="s">
        <v>196</v>
      </c>
      <c r="D379" s="22" t="s">
        <v>197</v>
      </c>
      <c r="E379" s="22" t="s">
        <v>146</v>
      </c>
      <c r="F379" s="22" t="s">
        <v>210</v>
      </c>
      <c r="G379" s="22" t="s">
        <v>25</v>
      </c>
      <c r="H379" s="32">
        <f>H380</f>
        <v>0</v>
      </c>
      <c r="I379" s="32">
        <f t="shared" ref="I379:J379" si="113">I380</f>
        <v>0</v>
      </c>
      <c r="J379" s="32">
        <f t="shared" si="113"/>
        <v>0</v>
      </c>
    </row>
    <row r="380" spans="1:10" ht="47.25" hidden="1" x14ac:dyDescent="0.2">
      <c r="A380" s="29" t="s">
        <v>26</v>
      </c>
      <c r="B380" s="30" t="s">
        <v>268</v>
      </c>
      <c r="C380" s="22" t="s">
        <v>196</v>
      </c>
      <c r="D380" s="22" t="s">
        <v>197</v>
      </c>
      <c r="E380" s="22" t="s">
        <v>146</v>
      </c>
      <c r="F380" s="22" t="s">
        <v>210</v>
      </c>
      <c r="G380" s="22" t="s">
        <v>27</v>
      </c>
      <c r="H380" s="32"/>
      <c r="I380" s="32"/>
      <c r="J380" s="32"/>
    </row>
    <row r="381" spans="1:10" ht="47.25" hidden="1" x14ac:dyDescent="0.2">
      <c r="A381" s="29" t="s">
        <v>31</v>
      </c>
      <c r="B381" s="30" t="s">
        <v>268</v>
      </c>
      <c r="C381" s="22" t="s">
        <v>196</v>
      </c>
      <c r="D381" s="22" t="s">
        <v>197</v>
      </c>
      <c r="E381" s="22" t="s">
        <v>146</v>
      </c>
      <c r="F381" s="22" t="s">
        <v>210</v>
      </c>
      <c r="G381" s="22" t="s">
        <v>32</v>
      </c>
      <c r="H381" s="32">
        <f>H382</f>
        <v>0</v>
      </c>
      <c r="I381" s="32">
        <f t="shared" ref="I381:J381" si="114">I382</f>
        <v>0</v>
      </c>
      <c r="J381" s="32">
        <f t="shared" si="114"/>
        <v>0</v>
      </c>
    </row>
    <row r="382" spans="1:10" ht="47.25" hidden="1" x14ac:dyDescent="0.2">
      <c r="A382" s="29" t="s">
        <v>33</v>
      </c>
      <c r="B382" s="30" t="s">
        <v>268</v>
      </c>
      <c r="C382" s="22" t="s">
        <v>196</v>
      </c>
      <c r="D382" s="22" t="s">
        <v>197</v>
      </c>
      <c r="E382" s="22" t="s">
        <v>146</v>
      </c>
      <c r="F382" s="22" t="s">
        <v>210</v>
      </c>
      <c r="G382" s="22" t="s">
        <v>34</v>
      </c>
      <c r="H382" s="32"/>
      <c r="I382" s="32"/>
      <c r="J382" s="32"/>
    </row>
    <row r="383" spans="1:10" ht="63" hidden="1" x14ac:dyDescent="0.2">
      <c r="A383" s="29" t="s">
        <v>147</v>
      </c>
      <c r="B383" s="30" t="s">
        <v>268</v>
      </c>
      <c r="C383" s="22" t="s">
        <v>196</v>
      </c>
      <c r="D383" s="22" t="s">
        <v>197</v>
      </c>
      <c r="E383" s="22" t="s">
        <v>146</v>
      </c>
      <c r="F383" s="22" t="s">
        <v>271</v>
      </c>
      <c r="G383" s="31" t="s">
        <v>0</v>
      </c>
      <c r="H383" s="32">
        <f>H384</f>
        <v>0</v>
      </c>
      <c r="I383" s="32">
        <f t="shared" ref="I383:J384" si="115">I384</f>
        <v>0</v>
      </c>
      <c r="J383" s="32">
        <f t="shared" si="115"/>
        <v>0</v>
      </c>
    </row>
    <row r="384" spans="1:10" ht="110.25" hidden="1" x14ac:dyDescent="0.2">
      <c r="A384" s="29" t="s">
        <v>24</v>
      </c>
      <c r="B384" s="30" t="s">
        <v>268</v>
      </c>
      <c r="C384" s="22" t="s">
        <v>196</v>
      </c>
      <c r="D384" s="22" t="s">
        <v>197</v>
      </c>
      <c r="E384" s="22" t="s">
        <v>146</v>
      </c>
      <c r="F384" s="22" t="s">
        <v>271</v>
      </c>
      <c r="G384" s="22" t="s">
        <v>25</v>
      </c>
      <c r="H384" s="32">
        <f>H385</f>
        <v>0</v>
      </c>
      <c r="I384" s="32">
        <f t="shared" si="115"/>
        <v>0</v>
      </c>
      <c r="J384" s="32">
        <f t="shared" si="115"/>
        <v>0</v>
      </c>
    </row>
    <row r="385" spans="1:10" ht="47.25" hidden="1" x14ac:dyDescent="0.2">
      <c r="A385" s="29" t="s">
        <v>26</v>
      </c>
      <c r="B385" s="30" t="s">
        <v>268</v>
      </c>
      <c r="C385" s="22" t="s">
        <v>196</v>
      </c>
      <c r="D385" s="22" t="s">
        <v>197</v>
      </c>
      <c r="E385" s="22" t="s">
        <v>146</v>
      </c>
      <c r="F385" s="22" t="s">
        <v>271</v>
      </c>
      <c r="G385" s="22" t="s">
        <v>27</v>
      </c>
      <c r="H385" s="32"/>
      <c r="I385" s="32"/>
      <c r="J385" s="32"/>
    </row>
    <row r="386" spans="1:10" ht="31.5" hidden="1" x14ac:dyDescent="0.2">
      <c r="A386" s="29" t="s">
        <v>35</v>
      </c>
      <c r="B386" s="30" t="s">
        <v>268</v>
      </c>
      <c r="C386" s="22" t="s">
        <v>196</v>
      </c>
      <c r="D386" s="22" t="s">
        <v>197</v>
      </c>
      <c r="E386" s="22" t="s">
        <v>146</v>
      </c>
      <c r="F386" s="22" t="s">
        <v>223</v>
      </c>
      <c r="G386" s="31" t="s">
        <v>0</v>
      </c>
      <c r="H386" s="32">
        <f>H387</f>
        <v>0</v>
      </c>
      <c r="I386" s="32">
        <f t="shared" ref="I386:J387" si="116">I387</f>
        <v>0</v>
      </c>
      <c r="J386" s="32">
        <f t="shared" si="116"/>
        <v>0</v>
      </c>
    </row>
    <row r="387" spans="1:10" ht="15.75" hidden="1" x14ac:dyDescent="0.2">
      <c r="A387" s="29" t="s">
        <v>36</v>
      </c>
      <c r="B387" s="30" t="s">
        <v>268</v>
      </c>
      <c r="C387" s="22" t="s">
        <v>196</v>
      </c>
      <c r="D387" s="22" t="s">
        <v>197</v>
      </c>
      <c r="E387" s="22" t="s">
        <v>146</v>
      </c>
      <c r="F387" s="22" t="s">
        <v>223</v>
      </c>
      <c r="G387" s="22" t="s">
        <v>37</v>
      </c>
      <c r="H387" s="32">
        <f>H388</f>
        <v>0</v>
      </c>
      <c r="I387" s="32">
        <f t="shared" si="116"/>
        <v>0</v>
      </c>
      <c r="J387" s="32">
        <f t="shared" si="116"/>
        <v>0</v>
      </c>
    </row>
    <row r="388" spans="1:10" ht="31.5" hidden="1" x14ac:dyDescent="0.2">
      <c r="A388" s="29" t="s">
        <v>38</v>
      </c>
      <c r="B388" s="30" t="s">
        <v>268</v>
      </c>
      <c r="C388" s="22" t="s">
        <v>196</v>
      </c>
      <c r="D388" s="22" t="s">
        <v>197</v>
      </c>
      <c r="E388" s="22" t="s">
        <v>146</v>
      </c>
      <c r="F388" s="22" t="s">
        <v>223</v>
      </c>
      <c r="G388" s="22" t="s">
        <v>39</v>
      </c>
      <c r="H388" s="32"/>
      <c r="I388" s="32"/>
      <c r="J388" s="32"/>
    </row>
    <row r="389" spans="1:10" ht="15.75" x14ac:dyDescent="0.2">
      <c r="A389" s="163" t="s">
        <v>148</v>
      </c>
      <c r="B389" s="163"/>
      <c r="C389" s="163"/>
      <c r="D389" s="163"/>
      <c r="E389" s="163"/>
      <c r="F389" s="163"/>
      <c r="G389" s="163"/>
      <c r="H389" s="26">
        <f>H18+H194+H278+H283+H288+H307+H326</f>
        <v>609057</v>
      </c>
      <c r="I389" s="26">
        <f>I18+I194+I278+I283+I288+I307+I326</f>
        <v>-281054218.72999996</v>
      </c>
      <c r="J389" s="26">
        <f>J18+J194+J278+J283+J288+J307+J326</f>
        <v>-267330217.06999999</v>
      </c>
    </row>
    <row r="391" spans="1:10" x14ac:dyDescent="0.2">
      <c r="H391" s="35"/>
      <c r="I391" s="35"/>
      <c r="J391" s="35"/>
    </row>
    <row r="392" spans="1:10" x14ac:dyDescent="0.2">
      <c r="I392" s="35"/>
      <c r="J392" s="35"/>
    </row>
  </sheetData>
  <customSheetViews>
    <customSheetView guid="{A33DF3B6-B406-4B86-B5E0-51C466740B1C}" scale="80" fitToPage="1" hiddenRows="1" topLeftCell="A7">
      <selection activeCell="W341" sqref="W341"/>
      <pageMargins left="0.39370080000000002" right="0.39370080000000002" top="0.55826770000000003" bottom="0.51259840000000001" header="0.3" footer="0.3"/>
      <pageSetup paperSize="9" scale="87" fitToHeight="0" orientation="landscape" r:id="rId1"/>
    </customSheetView>
    <customSheetView guid="{1698CF39-7E8C-4BD9-AE2B-E112A7754899}" scale="80" fitToPage="1" hiddenRows="1">
      <selection activeCell="V11" sqref="V11"/>
      <pageMargins left="0.39370080000000002" right="0.39370080000000002" top="0.55826770000000003" bottom="0.51259840000000001" header="0.3" footer="0.3"/>
      <pageSetup paperSize="9" scale="87" fitToHeight="0" orientation="landscape" r:id="rId2"/>
    </customSheetView>
    <customSheetView guid="{CD9A9F0E-3815-4E48-8015-6FE86ECFB57E}" scale="55" fitToPage="1" hiddenRows="1" topLeftCell="A255">
      <selection activeCell="H378" sqref="H378"/>
      <pageMargins left="0.39370080000000002" right="0.39370080000000002" top="0.55826770000000003" bottom="0.51259840000000001" header="0.3" footer="0.3"/>
      <pageSetup paperSize="9" scale="87" fitToHeight="0" orientation="landscape" r:id="rId3"/>
    </customSheetView>
  </customSheetViews>
  <mergeCells count="15">
    <mergeCell ref="G12:J12"/>
    <mergeCell ref="A14:J14"/>
    <mergeCell ref="A15:J15"/>
    <mergeCell ref="A389:G389"/>
    <mergeCell ref="H6:J6"/>
    <mergeCell ref="H7:J7"/>
    <mergeCell ref="H8:J8"/>
    <mergeCell ref="H9:J9"/>
    <mergeCell ref="G10:J10"/>
    <mergeCell ref="G11:J11"/>
    <mergeCell ref="I1:J1"/>
    <mergeCell ref="I2:J2"/>
    <mergeCell ref="I3:J3"/>
    <mergeCell ref="I4:J4"/>
    <mergeCell ref="I5:J5"/>
  </mergeCells>
  <pageMargins left="0.39370080000000002" right="0.39370080000000002" top="0.55826770000000003" bottom="0.51259840000000001" header="0.3" footer="0.3"/>
  <pageSetup paperSize="9" scale="87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приложение7</vt:lpstr>
      <vt:lpstr>приложение 8</vt:lpstr>
      <vt:lpstr>приложение 9</vt:lpstr>
      <vt:lpstr>приложение 10</vt:lpstr>
      <vt:lpstr>приложение7!Заголовки_для_печати</vt:lpstr>
      <vt:lpstr>'приложение 8'!Область_печати</vt:lpstr>
      <vt:lpstr>'приложение 9'!Область_печати</vt:lpstr>
      <vt:lpstr>приложение7!Область_печати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Администратор</cp:lastModifiedBy>
  <dcterms:created xsi:type="dcterms:W3CDTF">2006-09-16T00:00:00Z</dcterms:created>
  <dcterms:modified xsi:type="dcterms:W3CDTF">2020-12-29T09:33:21Z</dcterms:modified>
</cp:coreProperties>
</file>