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11B69225-4394-4F7A-ACB5-439A6D65B22B}" xr6:coauthVersionLast="43" xr6:coauthVersionMax="43" xr10:uidLastSave="{00000000-0000-0000-0000-000000000000}"/>
  <bookViews>
    <workbookView xWindow="-120" yWindow="-120" windowWidth="29040" windowHeight="15840" tabRatio="715" xr2:uid="{00000000-000D-0000-FFFF-FFFF00000000}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  <sheet name="прил11 (2)" sheetId="8" r:id="rId5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8'!$A$1:$I$429</definedName>
    <definedName name="_xlnm.Print_Area" localSheetId="2">'приложение 9'!$A$1:$G$407</definedName>
    <definedName name="_xlnm.Print_Area" localSheetId="0">приложение7!$A$1:$K$184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8" l="1"/>
  <c r="C24" i="8"/>
  <c r="B24" i="8"/>
  <c r="E38" i="3" l="1"/>
  <c r="H73" i="4"/>
  <c r="H222" i="4"/>
  <c r="E241" i="3"/>
  <c r="G73" i="1"/>
  <c r="H243" i="4"/>
  <c r="E273" i="3"/>
  <c r="G105" i="1"/>
  <c r="G166" i="1"/>
  <c r="H350" i="4"/>
  <c r="E127" i="3"/>
  <c r="G247" i="1"/>
  <c r="G246" i="1" s="1"/>
  <c r="G245" i="1" s="1"/>
  <c r="I155" i="7" l="1"/>
  <c r="I154" i="7"/>
  <c r="I107" i="7" l="1"/>
  <c r="I106" i="7" s="1"/>
  <c r="I101" i="7" l="1"/>
  <c r="I98" i="7"/>
  <c r="I69" i="7" l="1"/>
  <c r="I67" i="7"/>
  <c r="I66" i="7" s="1"/>
  <c r="I65" i="7" s="1"/>
  <c r="H235" i="4" l="1"/>
  <c r="H239" i="4"/>
  <c r="H234" i="4" l="1"/>
  <c r="E243" i="3"/>
  <c r="E247" i="3"/>
  <c r="G75" i="1"/>
  <c r="E242" i="3" l="1"/>
  <c r="G74" i="1"/>
  <c r="I188" i="4"/>
  <c r="G379" i="1" l="1"/>
  <c r="H354" i="4"/>
  <c r="E358" i="3" l="1"/>
  <c r="H361" i="4"/>
  <c r="H360" i="4" s="1"/>
  <c r="E70" i="3"/>
  <c r="E69" i="3" s="1"/>
  <c r="E68" i="3" s="1"/>
  <c r="G205" i="1"/>
  <c r="G204" i="1" s="1"/>
  <c r="G203" i="1" s="1"/>
  <c r="H77" i="4"/>
  <c r="H76" i="4" s="1"/>
  <c r="E88" i="3"/>
  <c r="E87" i="3" s="1"/>
  <c r="G219" i="1"/>
  <c r="G218" i="1" s="1"/>
  <c r="H245" i="4"/>
  <c r="H244" i="4" s="1"/>
  <c r="I209" i="4"/>
  <c r="I208" i="4" s="1"/>
  <c r="J209" i="4"/>
  <c r="J208" i="4" s="1"/>
  <c r="H209" i="4"/>
  <c r="H208" i="4" s="1"/>
  <c r="F218" i="3"/>
  <c r="F217" i="3" s="1"/>
  <c r="G218" i="3"/>
  <c r="G217" i="3" s="1"/>
  <c r="E218" i="3"/>
  <c r="E217" i="3" s="1"/>
  <c r="H50" i="1"/>
  <c r="H49" i="1" s="1"/>
  <c r="I50" i="1"/>
  <c r="I49" i="1" s="1"/>
  <c r="G50" i="1"/>
  <c r="G49" i="1" s="1"/>
  <c r="H291" i="4"/>
  <c r="H290" i="4" s="1"/>
  <c r="E405" i="3"/>
  <c r="E404" i="3" s="1"/>
  <c r="E403" i="3" s="1"/>
  <c r="G183" i="1"/>
  <c r="G182" i="1" s="1"/>
  <c r="G181" i="1" s="1"/>
  <c r="E224" i="3"/>
  <c r="E223" i="3" s="1"/>
  <c r="G56" i="1"/>
  <c r="G55" i="1" s="1"/>
  <c r="I182" i="7" l="1"/>
  <c r="H358" i="4" l="1"/>
  <c r="H357" i="4" s="1"/>
  <c r="H66" i="4" l="1"/>
  <c r="H65" i="4" s="1"/>
  <c r="E108" i="3"/>
  <c r="E107" i="3" s="1"/>
  <c r="G228" i="1"/>
  <c r="G227" i="1" s="1"/>
  <c r="H352" i="4" l="1"/>
  <c r="H349" i="4" s="1"/>
  <c r="H348" i="4" s="1"/>
  <c r="E380" i="3"/>
  <c r="E379" i="3" s="1"/>
  <c r="G401" i="1"/>
  <c r="G400" i="1" s="1"/>
  <c r="E357" i="3" l="1"/>
  <c r="G378" i="1"/>
  <c r="E184" i="3" l="1"/>
  <c r="G293" i="1"/>
  <c r="H344" i="4" l="1"/>
  <c r="E129" i="3"/>
  <c r="G170" i="1"/>
  <c r="G169" i="1" s="1"/>
  <c r="G168" i="1" s="1"/>
  <c r="G167" i="1" s="1"/>
  <c r="H124" i="4"/>
  <c r="H123" i="4" s="1"/>
  <c r="E301" i="3"/>
  <c r="E300" i="3" s="1"/>
  <c r="G325" i="1"/>
  <c r="G324" i="1" s="1"/>
  <c r="H166" i="4"/>
  <c r="H165" i="4" s="1"/>
  <c r="E126" i="3" l="1"/>
  <c r="E125" i="3" s="1"/>
  <c r="H63" i="4"/>
  <c r="H62" i="4" s="1"/>
  <c r="E85" i="3"/>
  <c r="E84" i="3" s="1"/>
  <c r="G216" i="1"/>
  <c r="G215" i="1" s="1"/>
  <c r="I142" i="7" l="1"/>
  <c r="I114" i="7"/>
  <c r="J85" i="7" l="1"/>
  <c r="K85" i="7"/>
  <c r="J83" i="7"/>
  <c r="K83" i="7"/>
  <c r="J104" i="7"/>
  <c r="K104" i="7"/>
  <c r="I104" i="7"/>
  <c r="J101" i="7"/>
  <c r="J100" i="7" s="1"/>
  <c r="K101" i="7"/>
  <c r="K100" i="7" s="1"/>
  <c r="I100" i="7"/>
  <c r="J98" i="7"/>
  <c r="J97" i="7" s="1"/>
  <c r="K98" i="7"/>
  <c r="K97" i="7" s="1"/>
  <c r="I97" i="7"/>
  <c r="J95" i="7"/>
  <c r="K95" i="7"/>
  <c r="I95" i="7"/>
  <c r="J93" i="7"/>
  <c r="K93" i="7"/>
  <c r="I93" i="7"/>
  <c r="J91" i="7"/>
  <c r="K91" i="7"/>
  <c r="I91" i="7"/>
  <c r="J87" i="7"/>
  <c r="K87" i="7"/>
  <c r="J89" i="7"/>
  <c r="K89" i="7"/>
  <c r="I89" i="7"/>
  <c r="I87" i="7"/>
  <c r="I85" i="7"/>
  <c r="I83" i="7"/>
  <c r="J81" i="7"/>
  <c r="K81" i="7"/>
  <c r="I81" i="7"/>
  <c r="J79" i="7"/>
  <c r="K79" i="7"/>
  <c r="I79" i="7"/>
  <c r="I78" i="7" s="1"/>
  <c r="I77" i="7" s="1"/>
  <c r="J78" i="7" l="1"/>
  <c r="J77" i="7" s="1"/>
  <c r="K78" i="7"/>
  <c r="K77" i="7" s="1"/>
  <c r="H232" i="4" l="1"/>
  <c r="E269" i="3"/>
  <c r="G101" i="1"/>
  <c r="J260" i="4" l="1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H172" i="4"/>
  <c r="H171" i="4" s="1"/>
  <c r="H157" i="4"/>
  <c r="H156" i="4" s="1"/>
  <c r="H121" i="4"/>
  <c r="H120" i="4" s="1"/>
  <c r="H115" i="4"/>
  <c r="H114" i="4" s="1"/>
  <c r="E233" i="3"/>
  <c r="E232" i="3" s="1"/>
  <c r="E388" i="3"/>
  <c r="E387" i="3" s="1"/>
  <c r="E313" i="3"/>
  <c r="E312" i="3" s="1"/>
  <c r="E316" i="3"/>
  <c r="E315" i="3" s="1"/>
  <c r="F236" i="3"/>
  <c r="F235" i="3" s="1"/>
  <c r="G236" i="3"/>
  <c r="G235" i="3" s="1"/>
  <c r="F233" i="3"/>
  <c r="F232" i="3" s="1"/>
  <c r="G233" i="3"/>
  <c r="G232" i="3" s="1"/>
  <c r="E236" i="3"/>
  <c r="E235" i="3" s="1"/>
  <c r="E182" i="3"/>
  <c r="E181" i="3" s="1"/>
  <c r="E178" i="3"/>
  <c r="E177" i="3" s="1"/>
  <c r="E176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409" i="1"/>
  <c r="G408" i="1" s="1"/>
  <c r="G24" i="3" l="1"/>
  <c r="G23" i="3" s="1"/>
  <c r="F24" i="3"/>
  <c r="F23" i="3" s="1"/>
  <c r="E24" i="3"/>
  <c r="E23" i="3" s="1"/>
  <c r="G340" i="1"/>
  <c r="G339" i="1" s="1"/>
  <c r="G337" i="1"/>
  <c r="G336" i="1" s="1"/>
  <c r="G291" i="1" l="1"/>
  <c r="G290" i="1" s="1"/>
  <c r="G287" i="1"/>
  <c r="G286" i="1" s="1"/>
  <c r="G285" i="1" s="1"/>
  <c r="I68" i="1" l="1"/>
  <c r="I67" i="1" s="1"/>
  <c r="H68" i="1"/>
  <c r="H67" i="1" s="1"/>
  <c r="G68" i="1"/>
  <c r="G67" i="1" s="1"/>
  <c r="I65" i="1"/>
  <c r="I64" i="1" s="1"/>
  <c r="H65" i="1"/>
  <c r="H64" i="1" s="1"/>
  <c r="G65" i="1"/>
  <c r="G64" i="1" s="1"/>
  <c r="F210" i="3" l="1"/>
  <c r="F209" i="3" s="1"/>
  <c r="G210" i="3"/>
  <c r="G209" i="3" s="1"/>
  <c r="F207" i="3"/>
  <c r="F206" i="3" s="1"/>
  <c r="G207" i="3"/>
  <c r="G206" i="3" s="1"/>
  <c r="F401" i="3"/>
  <c r="F400" i="3" s="1"/>
  <c r="F399" i="3" s="1"/>
  <c r="G401" i="3"/>
  <c r="G400" i="3" s="1"/>
  <c r="G399" i="3" s="1"/>
  <c r="F397" i="3"/>
  <c r="F396" i="3" s="1"/>
  <c r="G397" i="3"/>
  <c r="G396" i="3" s="1"/>
  <c r="G395" i="3" s="1"/>
  <c r="E401" i="3"/>
  <c r="E400" i="3" s="1"/>
  <c r="E399" i="3" s="1"/>
  <c r="E397" i="3"/>
  <c r="E396" i="3" s="1"/>
  <c r="F392" i="3"/>
  <c r="F391" i="3" s="1"/>
  <c r="F390" i="3" s="1"/>
  <c r="G392" i="3"/>
  <c r="G391" i="3" s="1"/>
  <c r="G390" i="3" s="1"/>
  <c r="F385" i="3"/>
  <c r="F384" i="3" s="1"/>
  <c r="F383" i="3" s="1"/>
  <c r="G385" i="3"/>
  <c r="G384" i="3" s="1"/>
  <c r="G383" i="3" s="1"/>
  <c r="E392" i="3"/>
  <c r="E391" i="3" s="1"/>
  <c r="E390" i="3" s="1"/>
  <c r="E385" i="3"/>
  <c r="E384" i="3" s="1"/>
  <c r="E383" i="3" s="1"/>
  <c r="F377" i="3"/>
  <c r="F376" i="3" s="1"/>
  <c r="G377" i="3"/>
  <c r="G376" i="3" s="1"/>
  <c r="F374" i="3"/>
  <c r="F373" i="3" s="1"/>
  <c r="G374" i="3"/>
  <c r="G373" i="3" s="1"/>
  <c r="F371" i="3"/>
  <c r="F370" i="3" s="1"/>
  <c r="G371" i="3"/>
  <c r="G370" i="3" s="1"/>
  <c r="F368" i="3"/>
  <c r="G368" i="3"/>
  <c r="F366" i="3"/>
  <c r="G366" i="3"/>
  <c r="F363" i="3"/>
  <c r="F362" i="3" s="1"/>
  <c r="G363" i="3"/>
  <c r="G362" i="3" s="1"/>
  <c r="E377" i="3"/>
  <c r="E376" i="3" s="1"/>
  <c r="E374" i="3"/>
  <c r="E373" i="3" s="1"/>
  <c r="E371" i="3"/>
  <c r="E370" i="3" s="1"/>
  <c r="E368" i="3"/>
  <c r="E366" i="3"/>
  <c r="E363" i="3"/>
  <c r="E362" i="3" s="1"/>
  <c r="F355" i="3"/>
  <c r="F354" i="3" s="1"/>
  <c r="G355" i="3"/>
  <c r="G354" i="3" s="1"/>
  <c r="F352" i="3"/>
  <c r="F351" i="3" s="1"/>
  <c r="G352" i="3"/>
  <c r="G351" i="3" s="1"/>
  <c r="F349" i="3"/>
  <c r="F348" i="3" s="1"/>
  <c r="G349" i="3"/>
  <c r="G348" i="3" s="1"/>
  <c r="F346" i="3"/>
  <c r="F345" i="3" s="1"/>
  <c r="G346" i="3"/>
  <c r="G345" i="3" s="1"/>
  <c r="F342" i="3"/>
  <c r="F341" i="3" s="1"/>
  <c r="G342" i="3"/>
  <c r="G341" i="3" s="1"/>
  <c r="E355" i="3"/>
  <c r="E354" i="3" s="1"/>
  <c r="E352" i="3"/>
  <c r="E351" i="3" s="1"/>
  <c r="E349" i="3"/>
  <c r="E348" i="3" s="1"/>
  <c r="E346" i="3"/>
  <c r="E345" i="3" s="1"/>
  <c r="E342" i="3"/>
  <c r="E341" i="3" s="1"/>
  <c r="F338" i="3"/>
  <c r="F337" i="3" s="1"/>
  <c r="G338" i="3"/>
  <c r="G337" i="3" s="1"/>
  <c r="F335" i="3"/>
  <c r="F334" i="3" s="1"/>
  <c r="G335" i="3"/>
  <c r="G334" i="3" s="1"/>
  <c r="E338" i="3"/>
  <c r="E337" i="3" s="1"/>
  <c r="E335" i="3"/>
  <c r="E334" i="3" s="1"/>
  <c r="F331" i="3"/>
  <c r="F330" i="3" s="1"/>
  <c r="F329" i="3" s="1"/>
  <c r="G331" i="3"/>
  <c r="G330" i="3" s="1"/>
  <c r="G329" i="3" s="1"/>
  <c r="E331" i="3"/>
  <c r="E330" i="3" s="1"/>
  <c r="E329" i="3" s="1"/>
  <c r="F326" i="3"/>
  <c r="F325" i="3" s="1"/>
  <c r="F324" i="3" s="1"/>
  <c r="G326" i="3"/>
  <c r="G325" i="3" s="1"/>
  <c r="G324" i="3" s="1"/>
  <c r="F322" i="3"/>
  <c r="F321" i="3" s="1"/>
  <c r="G322" i="3"/>
  <c r="G321" i="3" s="1"/>
  <c r="F319" i="3"/>
  <c r="F318" i="3" s="1"/>
  <c r="G319" i="3"/>
  <c r="G318" i="3" s="1"/>
  <c r="F310" i="3"/>
  <c r="F309" i="3" s="1"/>
  <c r="G310" i="3"/>
  <c r="G309" i="3" s="1"/>
  <c r="F307" i="3"/>
  <c r="F306" i="3" s="1"/>
  <c r="G307" i="3"/>
  <c r="G306" i="3" s="1"/>
  <c r="F304" i="3"/>
  <c r="F303" i="3" s="1"/>
  <c r="G304" i="3"/>
  <c r="G303" i="3" s="1"/>
  <c r="F298" i="3"/>
  <c r="F297" i="3" s="1"/>
  <c r="G298" i="3"/>
  <c r="G297" i="3" s="1"/>
  <c r="F295" i="3"/>
  <c r="F294" i="3" s="1"/>
  <c r="G295" i="3"/>
  <c r="G294" i="3" s="1"/>
  <c r="F292" i="3"/>
  <c r="F291" i="3" s="1"/>
  <c r="G292" i="3"/>
  <c r="G291" i="3" s="1"/>
  <c r="E326" i="3"/>
  <c r="E325" i="3" s="1"/>
  <c r="E324" i="3" s="1"/>
  <c r="E322" i="3"/>
  <c r="E321" i="3" s="1"/>
  <c r="E319" i="3"/>
  <c r="E318" i="3" s="1"/>
  <c r="E310" i="3"/>
  <c r="E309" i="3" s="1"/>
  <c r="E307" i="3"/>
  <c r="E306" i="3" s="1"/>
  <c r="E304" i="3"/>
  <c r="E303" i="3" s="1"/>
  <c r="E298" i="3"/>
  <c r="E297" i="3" s="1"/>
  <c r="E295" i="3"/>
  <c r="E294" i="3" s="1"/>
  <c r="E292" i="3"/>
  <c r="E291" i="3" s="1"/>
  <c r="E264" i="3"/>
  <c r="F287" i="3"/>
  <c r="F286" i="3" s="1"/>
  <c r="G287" i="3"/>
  <c r="G286" i="3" s="1"/>
  <c r="F284" i="3"/>
  <c r="F283" i="3" s="1"/>
  <c r="G284" i="3"/>
  <c r="G283" i="3" s="1"/>
  <c r="F281" i="3"/>
  <c r="F280" i="3" s="1"/>
  <c r="G281" i="3"/>
  <c r="G280" i="3" s="1"/>
  <c r="F278" i="3"/>
  <c r="F277" i="3" s="1"/>
  <c r="G278" i="3"/>
  <c r="G277" i="3" s="1"/>
  <c r="F275" i="3"/>
  <c r="F274" i="3" s="1"/>
  <c r="G275" i="3"/>
  <c r="G274" i="3" s="1"/>
  <c r="F272" i="3"/>
  <c r="F271" i="3" s="1"/>
  <c r="G272" i="3"/>
  <c r="G271" i="3" s="1"/>
  <c r="F267" i="3"/>
  <c r="G267" i="3"/>
  <c r="F265" i="3"/>
  <c r="F264" i="3" s="1"/>
  <c r="G265" i="3"/>
  <c r="G264" i="3" s="1"/>
  <c r="F261" i="3"/>
  <c r="F260" i="3" s="1"/>
  <c r="G261" i="3"/>
  <c r="G260" i="3" s="1"/>
  <c r="F258" i="3"/>
  <c r="F257" i="3" s="1"/>
  <c r="G258" i="3"/>
  <c r="G257" i="3" s="1"/>
  <c r="F255" i="3"/>
  <c r="F254" i="3" s="1"/>
  <c r="G255" i="3"/>
  <c r="G254" i="3" s="1"/>
  <c r="E258" i="3"/>
  <c r="E257" i="3" s="1"/>
  <c r="E261" i="3"/>
  <c r="E260" i="3" s="1"/>
  <c r="E267" i="3"/>
  <c r="E272" i="3"/>
  <c r="E271" i="3" s="1"/>
  <c r="E275" i="3"/>
  <c r="E274" i="3" s="1"/>
  <c r="E278" i="3"/>
  <c r="E277" i="3" s="1"/>
  <c r="E281" i="3"/>
  <c r="E280" i="3" s="1"/>
  <c r="E284" i="3"/>
  <c r="E283" i="3" s="1"/>
  <c r="E287" i="3"/>
  <c r="E286" i="3" s="1"/>
  <c r="E255" i="3"/>
  <c r="E254" i="3" s="1"/>
  <c r="F251" i="3"/>
  <c r="F250" i="3" s="1"/>
  <c r="F249" i="3" s="1"/>
  <c r="G251" i="3"/>
  <c r="G250" i="3" s="1"/>
  <c r="G249" i="3" s="1"/>
  <c r="E251" i="3"/>
  <c r="E250" i="3" s="1"/>
  <c r="E249" i="3" s="1"/>
  <c r="F240" i="3"/>
  <c r="F239" i="3" s="1"/>
  <c r="F238" i="3" s="1"/>
  <c r="G240" i="3"/>
  <c r="G239" i="3" s="1"/>
  <c r="G238" i="3" s="1"/>
  <c r="E240" i="3"/>
  <c r="E239" i="3" s="1"/>
  <c r="E238" i="3" s="1"/>
  <c r="F230" i="3"/>
  <c r="F229" i="3" s="1"/>
  <c r="G230" i="3"/>
  <c r="G229" i="3" s="1"/>
  <c r="F227" i="3"/>
  <c r="F226" i="3" s="1"/>
  <c r="G227" i="3"/>
  <c r="G226" i="3" s="1"/>
  <c r="F221" i="3"/>
  <c r="F220" i="3" s="1"/>
  <c r="G221" i="3"/>
  <c r="G220" i="3" s="1"/>
  <c r="F215" i="3"/>
  <c r="F214" i="3" s="1"/>
  <c r="G215" i="3"/>
  <c r="G214" i="3" s="1"/>
  <c r="E230" i="3"/>
  <c r="E229" i="3" s="1"/>
  <c r="E227" i="3"/>
  <c r="E226" i="3" s="1"/>
  <c r="E221" i="3"/>
  <c r="E220" i="3" s="1"/>
  <c r="E215" i="3"/>
  <c r="E214" i="3" s="1"/>
  <c r="E210" i="3"/>
  <c r="E209" i="3" s="1"/>
  <c r="E207" i="3"/>
  <c r="E206" i="3" s="1"/>
  <c r="F201" i="3"/>
  <c r="F200" i="3" s="1"/>
  <c r="F199" i="3" s="1"/>
  <c r="G201" i="3"/>
  <c r="G200" i="3" s="1"/>
  <c r="G199" i="3" s="1"/>
  <c r="F197" i="3"/>
  <c r="F196" i="3" s="1"/>
  <c r="F195" i="3" s="1"/>
  <c r="G197" i="3"/>
  <c r="G196" i="3" s="1"/>
  <c r="G195" i="3" s="1"/>
  <c r="F193" i="3"/>
  <c r="F192" i="3" s="1"/>
  <c r="G193" i="3"/>
  <c r="G192" i="3" s="1"/>
  <c r="F190" i="3"/>
  <c r="F189" i="3" s="1"/>
  <c r="G190" i="3"/>
  <c r="G189" i="3" s="1"/>
  <c r="F187" i="3"/>
  <c r="F186" i="3" s="1"/>
  <c r="G187" i="3"/>
  <c r="G186" i="3" s="1"/>
  <c r="E201" i="3"/>
  <c r="E200" i="3" s="1"/>
  <c r="E199" i="3" s="1"/>
  <c r="E197" i="3"/>
  <c r="E196" i="3" s="1"/>
  <c r="E195" i="3" s="1"/>
  <c r="E193" i="3"/>
  <c r="E192" i="3" s="1"/>
  <c r="E190" i="3"/>
  <c r="E189" i="3" s="1"/>
  <c r="E187" i="3"/>
  <c r="E186" i="3" s="1"/>
  <c r="F173" i="3"/>
  <c r="F172" i="3" s="1"/>
  <c r="G173" i="3"/>
  <c r="G172" i="3" s="1"/>
  <c r="F170" i="3"/>
  <c r="F169" i="3" s="1"/>
  <c r="G170" i="3"/>
  <c r="G169" i="3" s="1"/>
  <c r="F167" i="3"/>
  <c r="F166" i="3" s="1"/>
  <c r="G167" i="3"/>
  <c r="G166" i="3" s="1"/>
  <c r="F164" i="3"/>
  <c r="F163" i="3" s="1"/>
  <c r="G164" i="3"/>
  <c r="G163" i="3" s="1"/>
  <c r="F161" i="3"/>
  <c r="F160" i="3" s="1"/>
  <c r="G161" i="3"/>
  <c r="G160" i="3" s="1"/>
  <c r="F158" i="3"/>
  <c r="G158" i="3"/>
  <c r="F156" i="3"/>
  <c r="G156" i="3"/>
  <c r="E173" i="3"/>
  <c r="E172" i="3" s="1"/>
  <c r="E170" i="3"/>
  <c r="E169" i="3" s="1"/>
  <c r="E167" i="3"/>
  <c r="E166" i="3" s="1"/>
  <c r="E164" i="3"/>
  <c r="E163" i="3" s="1"/>
  <c r="E161" i="3"/>
  <c r="E160" i="3" s="1"/>
  <c r="E158" i="3"/>
  <c r="E156" i="3"/>
  <c r="F152" i="3"/>
  <c r="F151" i="3" s="1"/>
  <c r="G152" i="3"/>
  <c r="G151" i="3" s="1"/>
  <c r="E152" i="3"/>
  <c r="E151" i="3" s="1"/>
  <c r="F149" i="3"/>
  <c r="F148" i="3" s="1"/>
  <c r="G149" i="3"/>
  <c r="G148" i="3" s="1"/>
  <c r="E149" i="3"/>
  <c r="E148" i="3" s="1"/>
  <c r="F145" i="3"/>
  <c r="F144" i="3" s="1"/>
  <c r="F143" i="3" s="1"/>
  <c r="G145" i="3"/>
  <c r="G144" i="3" s="1"/>
  <c r="G143" i="3" s="1"/>
  <c r="E145" i="3"/>
  <c r="E144" i="3" s="1"/>
  <c r="E143" i="3" s="1"/>
  <c r="F141" i="3"/>
  <c r="F140" i="3" s="1"/>
  <c r="F139" i="3" s="1"/>
  <c r="G141" i="3"/>
  <c r="G140" i="3" s="1"/>
  <c r="G139" i="3" s="1"/>
  <c r="E141" i="3"/>
  <c r="E140" i="3" s="1"/>
  <c r="E139" i="3" s="1"/>
  <c r="F133" i="3"/>
  <c r="F132" i="3" s="1"/>
  <c r="G133" i="3"/>
  <c r="G132" i="3" s="1"/>
  <c r="F136" i="3"/>
  <c r="F135" i="3" s="1"/>
  <c r="G136" i="3"/>
  <c r="G135" i="3" s="1"/>
  <c r="E136" i="3"/>
  <c r="E135" i="3" s="1"/>
  <c r="E133" i="3"/>
  <c r="E132" i="3" s="1"/>
  <c r="F120" i="3"/>
  <c r="G120" i="3"/>
  <c r="E120" i="3"/>
  <c r="F118" i="3"/>
  <c r="G118" i="3"/>
  <c r="E118" i="3"/>
  <c r="F123" i="3"/>
  <c r="F122" i="3" s="1"/>
  <c r="G123" i="3"/>
  <c r="G122" i="3" s="1"/>
  <c r="E123" i="3"/>
  <c r="E122" i="3" s="1"/>
  <c r="F113" i="3"/>
  <c r="F112" i="3" s="1"/>
  <c r="F111" i="3" s="1"/>
  <c r="F110" i="3" s="1"/>
  <c r="G113" i="3"/>
  <c r="G112" i="3" s="1"/>
  <c r="G111" i="3" s="1"/>
  <c r="G110" i="3" s="1"/>
  <c r="E113" i="3"/>
  <c r="E112" i="3" s="1"/>
  <c r="E111" i="3" s="1"/>
  <c r="E110" i="3" s="1"/>
  <c r="F105" i="3"/>
  <c r="F104" i="3" s="1"/>
  <c r="G105" i="3"/>
  <c r="G104" i="3" s="1"/>
  <c r="F102" i="3"/>
  <c r="F101" i="3" s="1"/>
  <c r="G102" i="3"/>
  <c r="G101" i="3" s="1"/>
  <c r="F99" i="3"/>
  <c r="G99" i="3"/>
  <c r="F97" i="3"/>
  <c r="G97" i="3"/>
  <c r="E99" i="3"/>
  <c r="E97" i="3"/>
  <c r="F94" i="3"/>
  <c r="F93" i="3" s="1"/>
  <c r="G94" i="3"/>
  <c r="G93" i="3" s="1"/>
  <c r="F91" i="3"/>
  <c r="F90" i="3" s="1"/>
  <c r="G91" i="3"/>
  <c r="G90" i="3" s="1"/>
  <c r="F82" i="3"/>
  <c r="G82" i="3"/>
  <c r="F80" i="3"/>
  <c r="G80" i="3"/>
  <c r="F78" i="3"/>
  <c r="G78" i="3"/>
  <c r="E105" i="3"/>
  <c r="E104" i="3" s="1"/>
  <c r="E102" i="3"/>
  <c r="E101" i="3" s="1"/>
  <c r="E94" i="3"/>
  <c r="E93" i="3" s="1"/>
  <c r="E91" i="3"/>
  <c r="E90" i="3" s="1"/>
  <c r="E78" i="3"/>
  <c r="E82" i="3"/>
  <c r="E80" i="3"/>
  <c r="F74" i="3"/>
  <c r="F73" i="3" s="1"/>
  <c r="F72" i="3" s="1"/>
  <c r="G74" i="3"/>
  <c r="G73" i="3" s="1"/>
  <c r="G72" i="3" s="1"/>
  <c r="E74" i="3"/>
  <c r="E73" i="3" s="1"/>
  <c r="E72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394" i="3" l="1"/>
  <c r="F213" i="3"/>
  <c r="E213" i="3"/>
  <c r="G213" i="3"/>
  <c r="E340" i="3"/>
  <c r="E333" i="3"/>
  <c r="E290" i="3"/>
  <c r="E289" i="3" s="1"/>
  <c r="E263" i="3"/>
  <c r="E253" i="3" s="1"/>
  <c r="F117" i="3"/>
  <c r="F116" i="3" s="1"/>
  <c r="F115" i="3" s="1"/>
  <c r="E205" i="3"/>
  <c r="G155" i="3"/>
  <c r="G154" i="3" s="1"/>
  <c r="F77" i="3"/>
  <c r="G365" i="3"/>
  <c r="G361" i="3" s="1"/>
  <c r="E180" i="3"/>
  <c r="E175" i="3" s="1"/>
  <c r="G77" i="3"/>
  <c r="G36" i="3"/>
  <c r="G32" i="3" s="1"/>
  <c r="F263" i="3"/>
  <c r="F253" i="3" s="1"/>
  <c r="G263" i="3"/>
  <c r="G253" i="3" s="1"/>
  <c r="F365" i="3"/>
  <c r="F361" i="3" s="1"/>
  <c r="E49" i="3"/>
  <c r="G96" i="3"/>
  <c r="E117" i="3"/>
  <c r="E116" i="3" s="1"/>
  <c r="F36" i="3"/>
  <c r="F32" i="3" s="1"/>
  <c r="G147" i="3"/>
  <c r="E365" i="3"/>
  <c r="E361" i="3" s="1"/>
  <c r="F205" i="3"/>
  <c r="G205" i="3"/>
  <c r="F395" i="3"/>
  <c r="F394" i="3"/>
  <c r="G394" i="3"/>
  <c r="E395" i="3"/>
  <c r="G382" i="3"/>
  <c r="F382" i="3"/>
  <c r="E382" i="3"/>
  <c r="G340" i="3"/>
  <c r="F340" i="3"/>
  <c r="G333" i="3"/>
  <c r="F333" i="3"/>
  <c r="G290" i="3"/>
  <c r="G289" i="3" s="1"/>
  <c r="F290" i="3"/>
  <c r="F289" i="3" s="1"/>
  <c r="G180" i="3"/>
  <c r="G175" i="3" s="1"/>
  <c r="F180" i="3"/>
  <c r="F175" i="3" s="1"/>
  <c r="F155" i="3"/>
  <c r="F154" i="3" s="1"/>
  <c r="E155" i="3"/>
  <c r="E154" i="3" s="1"/>
  <c r="E147" i="3"/>
  <c r="F147" i="3"/>
  <c r="G131" i="3"/>
  <c r="F131" i="3"/>
  <c r="E131" i="3"/>
  <c r="G117" i="3"/>
  <c r="G116" i="3" s="1"/>
  <c r="G115" i="3" s="1"/>
  <c r="E77" i="3"/>
  <c r="F96" i="3"/>
  <c r="E96" i="3"/>
  <c r="G57" i="3"/>
  <c r="F57" i="3"/>
  <c r="F49" i="3"/>
  <c r="G49" i="3"/>
  <c r="E57" i="3"/>
  <c r="E36" i="3"/>
  <c r="E32" i="3" s="1"/>
  <c r="E115" i="3" l="1"/>
  <c r="E76" i="3"/>
  <c r="F76" i="3"/>
  <c r="E138" i="3"/>
  <c r="G76" i="3"/>
  <c r="G138" i="3"/>
  <c r="F48" i="3"/>
  <c r="G328" i="3"/>
  <c r="E48" i="3"/>
  <c r="F138" i="3"/>
  <c r="F204" i="3"/>
  <c r="G204" i="3"/>
  <c r="G48" i="3"/>
  <c r="F328" i="3"/>
  <c r="E328" i="3"/>
  <c r="E204" i="3"/>
  <c r="H427" i="1"/>
  <c r="H426" i="1" s="1"/>
  <c r="I427" i="1"/>
  <c r="I426" i="1" s="1"/>
  <c r="H424" i="1"/>
  <c r="H423" i="1" s="1"/>
  <c r="I424" i="1"/>
  <c r="I423" i="1" s="1"/>
  <c r="H421" i="1"/>
  <c r="I421" i="1"/>
  <c r="H419" i="1"/>
  <c r="I419" i="1"/>
  <c r="G427" i="1"/>
  <c r="G426" i="1" s="1"/>
  <c r="G424" i="1"/>
  <c r="G423" i="1" s="1"/>
  <c r="G421" i="1"/>
  <c r="G419" i="1"/>
  <c r="H413" i="1"/>
  <c r="H412" i="1" s="1"/>
  <c r="H411" i="1" s="1"/>
  <c r="I413" i="1"/>
  <c r="I412" i="1" s="1"/>
  <c r="I411" i="1" s="1"/>
  <c r="H406" i="1"/>
  <c r="H405" i="1" s="1"/>
  <c r="H404" i="1" s="1"/>
  <c r="I406" i="1"/>
  <c r="I405" i="1" s="1"/>
  <c r="I404" i="1" s="1"/>
  <c r="G413" i="1"/>
  <c r="G412" i="1" s="1"/>
  <c r="G411" i="1" s="1"/>
  <c r="G406" i="1"/>
  <c r="G405" i="1" s="1"/>
  <c r="H398" i="1"/>
  <c r="H397" i="1" s="1"/>
  <c r="I398" i="1"/>
  <c r="I397" i="1" s="1"/>
  <c r="G395" i="1"/>
  <c r="G394" i="1" s="1"/>
  <c r="G398" i="1"/>
  <c r="G397" i="1" s="1"/>
  <c r="H395" i="1"/>
  <c r="H394" i="1" s="1"/>
  <c r="I395" i="1"/>
  <c r="I394" i="1" s="1"/>
  <c r="H392" i="1"/>
  <c r="H391" i="1" s="1"/>
  <c r="I392" i="1"/>
  <c r="I391" i="1" s="1"/>
  <c r="G392" i="1"/>
  <c r="G391" i="1" s="1"/>
  <c r="H389" i="1"/>
  <c r="I389" i="1"/>
  <c r="H387" i="1"/>
  <c r="I387" i="1"/>
  <c r="G389" i="1"/>
  <c r="G387" i="1"/>
  <c r="H384" i="1"/>
  <c r="H383" i="1" s="1"/>
  <c r="I384" i="1"/>
  <c r="I383" i="1" s="1"/>
  <c r="G384" i="1"/>
  <c r="G383" i="1" s="1"/>
  <c r="H376" i="1"/>
  <c r="H375" i="1" s="1"/>
  <c r="I376" i="1"/>
  <c r="I375" i="1" s="1"/>
  <c r="H373" i="1"/>
  <c r="H372" i="1" s="1"/>
  <c r="I373" i="1"/>
  <c r="I372" i="1" s="1"/>
  <c r="H370" i="1"/>
  <c r="H369" i="1" s="1"/>
  <c r="I370" i="1"/>
  <c r="I369" i="1" s="1"/>
  <c r="G376" i="1"/>
  <c r="G375" i="1" s="1"/>
  <c r="G373" i="1"/>
  <c r="G372" i="1" s="1"/>
  <c r="G370" i="1"/>
  <c r="G369" i="1" s="1"/>
  <c r="H366" i="1"/>
  <c r="H365" i="1" s="1"/>
  <c r="I366" i="1"/>
  <c r="I365" i="1" s="1"/>
  <c r="G366" i="1"/>
  <c r="G365" i="1" s="1"/>
  <c r="H362" i="1"/>
  <c r="H361" i="1" s="1"/>
  <c r="I362" i="1"/>
  <c r="I361" i="1" s="1"/>
  <c r="H359" i="1"/>
  <c r="H358" i="1" s="1"/>
  <c r="I359" i="1"/>
  <c r="I358" i="1" s="1"/>
  <c r="G362" i="1"/>
  <c r="G361" i="1" s="1"/>
  <c r="G359" i="1"/>
  <c r="G358" i="1" s="1"/>
  <c r="H355" i="1"/>
  <c r="H354" i="1" s="1"/>
  <c r="H353" i="1" s="1"/>
  <c r="I355" i="1"/>
  <c r="I354" i="1" s="1"/>
  <c r="I353" i="1" s="1"/>
  <c r="G355" i="1"/>
  <c r="G354" i="1" s="1"/>
  <c r="G353" i="1" s="1"/>
  <c r="H350" i="1"/>
  <c r="H349" i="1" s="1"/>
  <c r="H348" i="1" s="1"/>
  <c r="I350" i="1"/>
  <c r="I349" i="1" s="1"/>
  <c r="I348" i="1" s="1"/>
  <c r="G350" i="1"/>
  <c r="G349" i="1" s="1"/>
  <c r="G348" i="1" s="1"/>
  <c r="H346" i="1"/>
  <c r="H345" i="1" s="1"/>
  <c r="I346" i="1"/>
  <c r="I345" i="1" s="1"/>
  <c r="G346" i="1"/>
  <c r="G345" i="1" s="1"/>
  <c r="H343" i="1"/>
  <c r="H342" i="1" s="1"/>
  <c r="I343" i="1"/>
  <c r="I342" i="1" s="1"/>
  <c r="G343" i="1"/>
  <c r="G342" i="1" s="1"/>
  <c r="H334" i="1"/>
  <c r="H333" i="1" s="1"/>
  <c r="I334" i="1"/>
  <c r="I333" i="1" s="1"/>
  <c r="G334" i="1"/>
  <c r="G333" i="1" s="1"/>
  <c r="H331" i="1"/>
  <c r="H330" i="1" s="1"/>
  <c r="I331" i="1"/>
  <c r="I330" i="1" s="1"/>
  <c r="G331" i="1"/>
  <c r="G330" i="1" s="1"/>
  <c r="H328" i="1"/>
  <c r="H327" i="1" s="1"/>
  <c r="I328" i="1"/>
  <c r="I327" i="1" s="1"/>
  <c r="G328" i="1"/>
  <c r="G327" i="1" s="1"/>
  <c r="H322" i="1"/>
  <c r="H321" i="1" s="1"/>
  <c r="I322" i="1"/>
  <c r="I321" i="1" s="1"/>
  <c r="G322" i="1"/>
  <c r="G321" i="1" s="1"/>
  <c r="H319" i="1"/>
  <c r="H318" i="1" s="1"/>
  <c r="I319" i="1"/>
  <c r="I318" i="1" s="1"/>
  <c r="G319" i="1"/>
  <c r="G318" i="1" s="1"/>
  <c r="H316" i="1"/>
  <c r="H315" i="1" s="1"/>
  <c r="I316" i="1"/>
  <c r="I315" i="1" s="1"/>
  <c r="G316" i="1"/>
  <c r="G315" i="1" s="1"/>
  <c r="H311" i="1"/>
  <c r="H310" i="1" s="1"/>
  <c r="H309" i="1" s="1"/>
  <c r="H308" i="1" s="1"/>
  <c r="I311" i="1"/>
  <c r="I310" i="1" s="1"/>
  <c r="I309" i="1" s="1"/>
  <c r="I308" i="1" s="1"/>
  <c r="G311" i="1"/>
  <c r="G310" i="1" s="1"/>
  <c r="G309" i="1" s="1"/>
  <c r="G308" i="1" s="1"/>
  <c r="H306" i="1"/>
  <c r="H305" i="1" s="1"/>
  <c r="H304" i="1" s="1"/>
  <c r="I306" i="1"/>
  <c r="I305" i="1" s="1"/>
  <c r="I304" i="1" s="1"/>
  <c r="G306" i="1"/>
  <c r="G305" i="1" s="1"/>
  <c r="G304" i="1" s="1"/>
  <c r="H302" i="1"/>
  <c r="H301" i="1" s="1"/>
  <c r="I302" i="1"/>
  <c r="I301" i="1" s="1"/>
  <c r="H299" i="1"/>
  <c r="H298" i="1" s="1"/>
  <c r="I299" i="1"/>
  <c r="I298" i="1" s="1"/>
  <c r="H296" i="1"/>
  <c r="H295" i="1" s="1"/>
  <c r="I296" i="1"/>
  <c r="I295" i="1" s="1"/>
  <c r="G302" i="1"/>
  <c r="G301" i="1" s="1"/>
  <c r="G299" i="1"/>
  <c r="G298" i="1" s="1"/>
  <c r="G296" i="1"/>
  <c r="G295" i="1" s="1"/>
  <c r="H282" i="1"/>
  <c r="H281" i="1" s="1"/>
  <c r="I282" i="1"/>
  <c r="I281" i="1" s="1"/>
  <c r="G282" i="1"/>
  <c r="G281" i="1" s="1"/>
  <c r="H279" i="1"/>
  <c r="H278" i="1" s="1"/>
  <c r="I279" i="1"/>
  <c r="I278" i="1" s="1"/>
  <c r="H276" i="1"/>
  <c r="I276" i="1"/>
  <c r="H274" i="1"/>
  <c r="I274" i="1"/>
  <c r="G279" i="1"/>
  <c r="G278" i="1" s="1"/>
  <c r="G276" i="1"/>
  <c r="G274" i="1"/>
  <c r="H270" i="1"/>
  <c r="H269" i="1" s="1"/>
  <c r="I270" i="1"/>
  <c r="I269" i="1" s="1"/>
  <c r="H267" i="1"/>
  <c r="H266" i="1" s="1"/>
  <c r="I267" i="1"/>
  <c r="I266" i="1" s="1"/>
  <c r="G270" i="1"/>
  <c r="G269" i="1" s="1"/>
  <c r="G267" i="1"/>
  <c r="G266" i="1" s="1"/>
  <c r="H263" i="1"/>
  <c r="H262" i="1" s="1"/>
  <c r="H261" i="1" s="1"/>
  <c r="I263" i="1"/>
  <c r="I262" i="1" s="1"/>
  <c r="I261" i="1" s="1"/>
  <c r="G263" i="1"/>
  <c r="G262" i="1" s="1"/>
  <c r="G261" i="1" s="1"/>
  <c r="H259" i="1"/>
  <c r="H258" i="1" s="1"/>
  <c r="H257" i="1" s="1"/>
  <c r="I259" i="1"/>
  <c r="I258" i="1" s="1"/>
  <c r="I257" i="1" s="1"/>
  <c r="G259" i="1"/>
  <c r="G258" i="1" s="1"/>
  <c r="G257" i="1" s="1"/>
  <c r="H254" i="1"/>
  <c r="H253" i="1" s="1"/>
  <c r="I254" i="1"/>
  <c r="I253" i="1" s="1"/>
  <c r="G254" i="1"/>
  <c r="G253" i="1" s="1"/>
  <c r="H251" i="1"/>
  <c r="H250" i="1" s="1"/>
  <c r="I251" i="1"/>
  <c r="I250" i="1" s="1"/>
  <c r="G251" i="1"/>
  <c r="G250" i="1" s="1"/>
  <c r="H238" i="1"/>
  <c r="I238" i="1"/>
  <c r="G238" i="1"/>
  <c r="H240" i="1"/>
  <c r="I240" i="1"/>
  <c r="H243" i="1"/>
  <c r="H242" i="1" s="1"/>
  <c r="I243" i="1"/>
  <c r="I242" i="1" s="1"/>
  <c r="G243" i="1"/>
  <c r="G242" i="1" s="1"/>
  <c r="G240" i="1"/>
  <c r="H233" i="1"/>
  <c r="H232" i="1" s="1"/>
  <c r="H231" i="1" s="1"/>
  <c r="H230" i="1" s="1"/>
  <c r="I233" i="1"/>
  <c r="I232" i="1" s="1"/>
  <c r="I231" i="1" s="1"/>
  <c r="I230" i="1" s="1"/>
  <c r="G233" i="1"/>
  <c r="G232" i="1" s="1"/>
  <c r="G231" i="1" s="1"/>
  <c r="G230" i="1" s="1"/>
  <c r="H225" i="1"/>
  <c r="H224" i="1" s="1"/>
  <c r="I225" i="1"/>
  <c r="I224" i="1" s="1"/>
  <c r="H222" i="1"/>
  <c r="H221" i="1" s="1"/>
  <c r="I222" i="1"/>
  <c r="I221" i="1" s="1"/>
  <c r="H213" i="1"/>
  <c r="I213" i="1"/>
  <c r="H211" i="1"/>
  <c r="I211" i="1"/>
  <c r="H209" i="1"/>
  <c r="I209" i="1"/>
  <c r="G225" i="1"/>
  <c r="G224" i="1" s="1"/>
  <c r="G222" i="1"/>
  <c r="G221" i="1" s="1"/>
  <c r="G213" i="1"/>
  <c r="G211" i="1"/>
  <c r="G209" i="1"/>
  <c r="H201" i="1"/>
  <c r="H200" i="1" s="1"/>
  <c r="H199" i="1" s="1"/>
  <c r="I201" i="1"/>
  <c r="I200" i="1" s="1"/>
  <c r="I199" i="1" s="1"/>
  <c r="G201" i="1"/>
  <c r="G200" i="1" s="1"/>
  <c r="G199" i="1" s="1"/>
  <c r="H197" i="1"/>
  <c r="H196" i="1" s="1"/>
  <c r="I197" i="1"/>
  <c r="I196" i="1" s="1"/>
  <c r="G197" i="1"/>
  <c r="G196" i="1" s="1"/>
  <c r="H194" i="1"/>
  <c r="I194" i="1"/>
  <c r="G194" i="1"/>
  <c r="H192" i="1"/>
  <c r="I192" i="1"/>
  <c r="G192" i="1"/>
  <c r="H189" i="1"/>
  <c r="H188" i="1" s="1"/>
  <c r="I189" i="1"/>
  <c r="I188" i="1" s="1"/>
  <c r="G189" i="1"/>
  <c r="G188" i="1" s="1"/>
  <c r="G179" i="1"/>
  <c r="G178" i="1" s="1"/>
  <c r="G177" i="1" s="1"/>
  <c r="H175" i="1"/>
  <c r="H174" i="1" s="1"/>
  <c r="H173" i="1" s="1"/>
  <c r="H172" i="1" s="1"/>
  <c r="I175" i="1"/>
  <c r="I174" i="1" s="1"/>
  <c r="I173" i="1" s="1"/>
  <c r="I172" i="1" s="1"/>
  <c r="G175" i="1"/>
  <c r="G174" i="1" s="1"/>
  <c r="G173" i="1" s="1"/>
  <c r="H165" i="1"/>
  <c r="H164" i="1" s="1"/>
  <c r="H163" i="1" s="1"/>
  <c r="I165" i="1"/>
  <c r="I164" i="1" s="1"/>
  <c r="I163" i="1" s="1"/>
  <c r="G165" i="1"/>
  <c r="G164" i="1" s="1"/>
  <c r="G163" i="1" s="1"/>
  <c r="H161" i="1"/>
  <c r="H160" i="1" s="1"/>
  <c r="H159" i="1" s="1"/>
  <c r="I161" i="1"/>
  <c r="I160" i="1" s="1"/>
  <c r="I159" i="1" s="1"/>
  <c r="G161" i="1"/>
  <c r="G160" i="1" s="1"/>
  <c r="G159" i="1" s="1"/>
  <c r="H157" i="1"/>
  <c r="H156" i="1" s="1"/>
  <c r="I157" i="1"/>
  <c r="I156" i="1" s="1"/>
  <c r="G157" i="1"/>
  <c r="G156" i="1" s="1"/>
  <c r="H154" i="1"/>
  <c r="I154" i="1"/>
  <c r="H152" i="1"/>
  <c r="I152" i="1"/>
  <c r="G152" i="1"/>
  <c r="G154" i="1"/>
  <c r="H146" i="1"/>
  <c r="H145" i="1" s="1"/>
  <c r="I146" i="1"/>
  <c r="I145" i="1" s="1"/>
  <c r="H143" i="1"/>
  <c r="H142" i="1" s="1"/>
  <c r="I143" i="1"/>
  <c r="I142" i="1" s="1"/>
  <c r="H140" i="1"/>
  <c r="H139" i="1" s="1"/>
  <c r="I140" i="1"/>
  <c r="I139" i="1" s="1"/>
  <c r="G140" i="1"/>
  <c r="G139" i="1" s="1"/>
  <c r="G143" i="1"/>
  <c r="G142" i="1" s="1"/>
  <c r="G146" i="1"/>
  <c r="G145" i="1" s="1"/>
  <c r="H135" i="1"/>
  <c r="H134" i="1" s="1"/>
  <c r="I135" i="1"/>
  <c r="I134" i="1" s="1"/>
  <c r="G135" i="1"/>
  <c r="G134" i="1" s="1"/>
  <c r="H132" i="1"/>
  <c r="I132" i="1"/>
  <c r="G132" i="1"/>
  <c r="H130" i="1"/>
  <c r="I130" i="1"/>
  <c r="G130" i="1"/>
  <c r="H124" i="1"/>
  <c r="H123" i="1" s="1"/>
  <c r="H122" i="1" s="1"/>
  <c r="H121" i="1" s="1"/>
  <c r="I124" i="1"/>
  <c r="I123" i="1" s="1"/>
  <c r="I122" i="1" s="1"/>
  <c r="I121" i="1" s="1"/>
  <c r="G124" i="1"/>
  <c r="G123" i="1" s="1"/>
  <c r="G122" i="1" s="1"/>
  <c r="G121" i="1" s="1"/>
  <c r="H119" i="1"/>
  <c r="H118" i="1" s="1"/>
  <c r="I119" i="1"/>
  <c r="I118" i="1" s="1"/>
  <c r="G119" i="1"/>
  <c r="G118" i="1" s="1"/>
  <c r="H116" i="1"/>
  <c r="H115" i="1" s="1"/>
  <c r="I116" i="1"/>
  <c r="I115" i="1" s="1"/>
  <c r="G116" i="1"/>
  <c r="G115" i="1" s="1"/>
  <c r="H113" i="1"/>
  <c r="H112" i="1" s="1"/>
  <c r="I113" i="1"/>
  <c r="I112" i="1" s="1"/>
  <c r="G113" i="1"/>
  <c r="G112" i="1" s="1"/>
  <c r="H110" i="1"/>
  <c r="H109" i="1" s="1"/>
  <c r="I110" i="1"/>
  <c r="I109" i="1" s="1"/>
  <c r="G110" i="1"/>
  <c r="G109" i="1" s="1"/>
  <c r="H107" i="1"/>
  <c r="H106" i="1" s="1"/>
  <c r="I107" i="1"/>
  <c r="I106" i="1" s="1"/>
  <c r="G107" i="1"/>
  <c r="G106" i="1" s="1"/>
  <c r="H104" i="1"/>
  <c r="H103" i="1" s="1"/>
  <c r="I104" i="1"/>
  <c r="I103" i="1" s="1"/>
  <c r="G104" i="1"/>
  <c r="G103" i="1" s="1"/>
  <c r="H99" i="1"/>
  <c r="I99" i="1"/>
  <c r="G99" i="1"/>
  <c r="H96" i="1"/>
  <c r="I96" i="1"/>
  <c r="G96" i="1"/>
  <c r="H93" i="1"/>
  <c r="H92" i="1" s="1"/>
  <c r="I93" i="1"/>
  <c r="I92" i="1" s="1"/>
  <c r="G93" i="1"/>
  <c r="G92" i="1" s="1"/>
  <c r="H90" i="1"/>
  <c r="H89" i="1" s="1"/>
  <c r="I90" i="1"/>
  <c r="I89" i="1" s="1"/>
  <c r="G90" i="1"/>
  <c r="G89" i="1" s="1"/>
  <c r="H87" i="1"/>
  <c r="H86" i="1" s="1"/>
  <c r="I87" i="1"/>
  <c r="I86" i="1" s="1"/>
  <c r="G87" i="1"/>
  <c r="G86" i="1" s="1"/>
  <c r="H83" i="1"/>
  <c r="H82" i="1" s="1"/>
  <c r="H81" i="1" s="1"/>
  <c r="I83" i="1"/>
  <c r="I82" i="1" s="1"/>
  <c r="I81" i="1" s="1"/>
  <c r="G83" i="1"/>
  <c r="G82" i="1" s="1"/>
  <c r="G81" i="1" s="1"/>
  <c r="H72" i="1"/>
  <c r="H71" i="1" s="1"/>
  <c r="H70" i="1" s="1"/>
  <c r="I72" i="1"/>
  <c r="I71" i="1" s="1"/>
  <c r="I70" i="1" s="1"/>
  <c r="G72" i="1"/>
  <c r="G71" i="1" s="1"/>
  <c r="G70" i="1" s="1"/>
  <c r="H62" i="1"/>
  <c r="H61" i="1" s="1"/>
  <c r="I62" i="1"/>
  <c r="I61" i="1" s="1"/>
  <c r="G62" i="1"/>
  <c r="G61" i="1" s="1"/>
  <c r="H59" i="1"/>
  <c r="H58" i="1" s="1"/>
  <c r="I59" i="1"/>
  <c r="I58" i="1" s="1"/>
  <c r="G59" i="1"/>
  <c r="G58" i="1" s="1"/>
  <c r="H53" i="1"/>
  <c r="H52" i="1" s="1"/>
  <c r="I53" i="1"/>
  <c r="I52" i="1" s="1"/>
  <c r="G53" i="1"/>
  <c r="G52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F18" i="3" l="1"/>
  <c r="E18" i="3"/>
  <c r="E407" i="3" s="1"/>
  <c r="I45" i="1"/>
  <c r="G172" i="1"/>
  <c r="G45" i="1"/>
  <c r="H45" i="1"/>
  <c r="G18" i="3"/>
  <c r="G407" i="3" s="1"/>
  <c r="G364" i="1"/>
  <c r="H273" i="1"/>
  <c r="H272" i="1" s="1"/>
  <c r="G95" i="1"/>
  <c r="G85" i="1" s="1"/>
  <c r="G151" i="1"/>
  <c r="G150" i="1" s="1"/>
  <c r="G149" i="1" s="1"/>
  <c r="G314" i="1"/>
  <c r="G313" i="1" s="1"/>
  <c r="G25" i="1"/>
  <c r="G24" i="1" s="1"/>
  <c r="G19" i="1" s="1"/>
  <c r="G18" i="1" s="1"/>
  <c r="G289" i="1"/>
  <c r="G284" i="1" s="1"/>
  <c r="G208" i="1"/>
  <c r="G207" i="1" s="1"/>
  <c r="I237" i="1"/>
  <c r="I236" i="1" s="1"/>
  <c r="F407" i="3"/>
  <c r="G404" i="1"/>
  <c r="G403" i="1" s="1"/>
  <c r="H418" i="1"/>
  <c r="H417" i="1" s="1"/>
  <c r="H416" i="1" s="1"/>
  <c r="H415" i="1" s="1"/>
  <c r="G357" i="1"/>
  <c r="I386" i="1"/>
  <c r="I382" i="1" s="1"/>
  <c r="H386" i="1"/>
  <c r="H382" i="1" s="1"/>
  <c r="I289" i="1"/>
  <c r="I284" i="1" s="1"/>
  <c r="H289" i="1"/>
  <c r="H284" i="1" s="1"/>
  <c r="I273" i="1"/>
  <c r="I272" i="1" s="1"/>
  <c r="H237" i="1"/>
  <c r="H236" i="1" s="1"/>
  <c r="H208" i="1"/>
  <c r="H207" i="1" s="1"/>
  <c r="G129" i="1"/>
  <c r="G128" i="1" s="1"/>
  <c r="G127" i="1" s="1"/>
  <c r="I191" i="1"/>
  <c r="I187" i="1" s="1"/>
  <c r="G273" i="1"/>
  <c r="G272" i="1" s="1"/>
  <c r="G418" i="1"/>
  <c r="G417" i="1" s="1"/>
  <c r="G416" i="1" s="1"/>
  <c r="G415" i="1" s="1"/>
  <c r="I418" i="1"/>
  <c r="I417" i="1" s="1"/>
  <c r="I416" i="1" s="1"/>
  <c r="I415" i="1" s="1"/>
  <c r="H403" i="1"/>
  <c r="I403" i="1"/>
  <c r="G386" i="1"/>
  <c r="G382" i="1" s="1"/>
  <c r="I364" i="1"/>
  <c r="H364" i="1"/>
  <c r="H357" i="1"/>
  <c r="I357" i="1"/>
  <c r="I314" i="1"/>
  <c r="I313" i="1" s="1"/>
  <c r="H314" i="1"/>
  <c r="H313" i="1" s="1"/>
  <c r="G265" i="1"/>
  <c r="I265" i="1"/>
  <c r="H265" i="1"/>
  <c r="I249" i="1"/>
  <c r="H249" i="1"/>
  <c r="G249" i="1"/>
  <c r="G237" i="1"/>
  <c r="G236" i="1" s="1"/>
  <c r="I208" i="1"/>
  <c r="I207" i="1" s="1"/>
  <c r="G191" i="1"/>
  <c r="G187" i="1" s="1"/>
  <c r="H191" i="1"/>
  <c r="H187" i="1" s="1"/>
  <c r="H151" i="1"/>
  <c r="H150" i="1" s="1"/>
  <c r="H149" i="1" s="1"/>
  <c r="H148" i="1" s="1"/>
  <c r="I151" i="1"/>
  <c r="I150" i="1" s="1"/>
  <c r="I149" i="1" s="1"/>
  <c r="I148" i="1" s="1"/>
  <c r="I138" i="1"/>
  <c r="I137" i="1" s="1"/>
  <c r="H138" i="1"/>
  <c r="H137" i="1" s="1"/>
  <c r="G138" i="1"/>
  <c r="G137" i="1" s="1"/>
  <c r="I129" i="1"/>
  <c r="I128" i="1" s="1"/>
  <c r="I127" i="1" s="1"/>
  <c r="H129" i="1"/>
  <c r="H128" i="1" s="1"/>
  <c r="H127" i="1" s="1"/>
  <c r="H95" i="1"/>
  <c r="H85" i="1" s="1"/>
  <c r="I95" i="1"/>
  <c r="I85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25" i="7"/>
  <c r="K125" i="7"/>
  <c r="I125" i="7"/>
  <c r="I118" i="7" s="1"/>
  <c r="G235" i="1" l="1"/>
  <c r="G186" i="1"/>
  <c r="H256" i="1"/>
  <c r="H235" i="1"/>
  <c r="G148" i="1"/>
  <c r="I235" i="1"/>
  <c r="I256" i="1"/>
  <c r="H186" i="1"/>
  <c r="I186" i="1"/>
  <c r="G256" i="1"/>
  <c r="H34" i="1"/>
  <c r="H33" i="1" s="1"/>
  <c r="H352" i="1"/>
  <c r="I34" i="1"/>
  <c r="I33" i="1" s="1"/>
  <c r="G352" i="1"/>
  <c r="I352" i="1"/>
  <c r="H126" i="1"/>
  <c r="G126" i="1"/>
  <c r="I126" i="1"/>
  <c r="G34" i="1"/>
  <c r="G33" i="1" s="1"/>
  <c r="H185" i="1" l="1"/>
  <c r="H429" i="1" s="1"/>
  <c r="G185" i="1"/>
  <c r="G429" i="1" s="1"/>
  <c r="I185" i="1"/>
  <c r="I429" i="1" s="1"/>
  <c r="K179" i="7" l="1"/>
  <c r="K178" i="7" s="1"/>
  <c r="J179" i="7"/>
  <c r="J178" i="7" s="1"/>
  <c r="I179" i="7"/>
  <c r="I178" i="7" s="1"/>
  <c r="K168" i="7"/>
  <c r="K165" i="7" s="1"/>
  <c r="K164" i="7" s="1"/>
  <c r="J168" i="7"/>
  <c r="J165" i="7" s="1"/>
  <c r="J164" i="7" s="1"/>
  <c r="I168" i="7"/>
  <c r="I165" i="7" s="1"/>
  <c r="I164" i="7" s="1"/>
  <c r="K161" i="7"/>
  <c r="K160" i="7" s="1"/>
  <c r="J161" i="7"/>
  <c r="J160" i="7" s="1"/>
  <c r="I161" i="7"/>
  <c r="I160" i="7" s="1"/>
  <c r="K158" i="7"/>
  <c r="J158" i="7"/>
  <c r="I158" i="7"/>
  <c r="K156" i="7"/>
  <c r="J156" i="7"/>
  <c r="I156" i="7"/>
  <c r="K144" i="7"/>
  <c r="I144" i="7"/>
  <c r="J144" i="7"/>
  <c r="K140" i="7"/>
  <c r="J140" i="7"/>
  <c r="I140" i="7"/>
  <c r="K138" i="7"/>
  <c r="J138" i="7"/>
  <c r="I138" i="7"/>
  <c r="K134" i="7"/>
  <c r="J134" i="7"/>
  <c r="I134" i="7"/>
  <c r="K118" i="7"/>
  <c r="J118" i="7"/>
  <c r="K114" i="7"/>
  <c r="J114" i="7"/>
  <c r="K112" i="7"/>
  <c r="J112" i="7"/>
  <c r="I112" i="7"/>
  <c r="I111" i="7" s="1"/>
  <c r="K74" i="7"/>
  <c r="K73" i="7" s="1"/>
  <c r="K71" i="7" s="1"/>
  <c r="J74" i="7"/>
  <c r="J73" i="7" s="1"/>
  <c r="J71" i="7" s="1"/>
  <c r="I74" i="7"/>
  <c r="I73" i="7" s="1"/>
  <c r="I71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33" i="7" l="1"/>
  <c r="J133" i="7"/>
  <c r="K133" i="7"/>
  <c r="K111" i="7"/>
  <c r="I49" i="7"/>
  <c r="K43" i="7"/>
  <c r="J111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I19" i="7" l="1"/>
  <c r="K110" i="7"/>
  <c r="K109" i="7" s="1"/>
  <c r="J110" i="7"/>
  <c r="J109" i="7" s="1"/>
  <c r="I110" i="7"/>
  <c r="I109" i="7" s="1"/>
  <c r="K19" i="7"/>
  <c r="J19" i="7"/>
  <c r="H112" i="4"/>
  <c r="H111" i="4" s="1"/>
  <c r="J184" i="7" l="1"/>
  <c r="K184" i="7"/>
  <c r="I184" i="7"/>
  <c r="J373" i="4" l="1"/>
  <c r="J372" i="4" s="1"/>
  <c r="I373" i="4"/>
  <c r="I372" i="4" s="1"/>
  <c r="H373" i="4"/>
  <c r="H372" i="4" s="1"/>
  <c r="J370" i="4"/>
  <c r="J369" i="4" s="1"/>
  <c r="I370" i="4"/>
  <c r="I369" i="4" s="1"/>
  <c r="H370" i="4"/>
  <c r="H369" i="4" s="1"/>
  <c r="J367" i="4"/>
  <c r="I367" i="4"/>
  <c r="H367" i="4"/>
  <c r="J365" i="4"/>
  <c r="I365" i="4"/>
  <c r="H365" i="4"/>
  <c r="J346" i="4"/>
  <c r="J343" i="4" s="1"/>
  <c r="I346" i="4"/>
  <c r="I343" i="4" s="1"/>
  <c r="H346" i="4"/>
  <c r="H343" i="4" s="1"/>
  <c r="J341" i="4"/>
  <c r="J340" i="4" s="1"/>
  <c r="I341" i="4"/>
  <c r="I340" i="4" s="1"/>
  <c r="H341" i="4"/>
  <c r="H340" i="4" s="1"/>
  <c r="J337" i="4"/>
  <c r="J336" i="4" s="1"/>
  <c r="I337" i="4"/>
  <c r="I336" i="4" s="1"/>
  <c r="H337" i="4"/>
  <c r="H336" i="4" s="1"/>
  <c r="J334" i="4"/>
  <c r="I334" i="4"/>
  <c r="H334" i="4"/>
  <c r="J332" i="4"/>
  <c r="I332" i="4"/>
  <c r="H332" i="4"/>
  <c r="J329" i="4"/>
  <c r="J328" i="4" s="1"/>
  <c r="I329" i="4"/>
  <c r="I328" i="4" s="1"/>
  <c r="H329" i="4"/>
  <c r="H328" i="4" s="1"/>
  <c r="J324" i="4"/>
  <c r="J323" i="4" s="1"/>
  <c r="I324" i="4"/>
  <c r="I323" i="4" s="1"/>
  <c r="H324" i="4"/>
  <c r="H323" i="4" s="1"/>
  <c r="J321" i="4"/>
  <c r="J320" i="4" s="1"/>
  <c r="I321" i="4"/>
  <c r="I320" i="4" s="1"/>
  <c r="H321" i="4"/>
  <c r="H320" i="4" s="1"/>
  <c r="J318" i="4"/>
  <c r="J317" i="4" s="1"/>
  <c r="I318" i="4"/>
  <c r="I317" i="4" s="1"/>
  <c r="H318" i="4"/>
  <c r="H317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I299" i="4"/>
  <c r="H299" i="4"/>
  <c r="J297" i="4"/>
  <c r="I297" i="4"/>
  <c r="H297" i="4"/>
  <c r="J294" i="4"/>
  <c r="J293" i="4" s="1"/>
  <c r="I294" i="4"/>
  <c r="I293" i="4" s="1"/>
  <c r="H294" i="4"/>
  <c r="H293" i="4" s="1"/>
  <c r="J286" i="4"/>
  <c r="J285" i="4" s="1"/>
  <c r="J284" i="4" s="1"/>
  <c r="J283" i="4" s="1"/>
  <c r="I286" i="4"/>
  <c r="I285" i="4" s="1"/>
  <c r="I284" i="4" s="1"/>
  <c r="I283" i="4" s="1"/>
  <c r="H286" i="4"/>
  <c r="H285" i="4" s="1"/>
  <c r="H284" i="4" s="1"/>
  <c r="H283" i="4" s="1"/>
  <c r="J281" i="4"/>
  <c r="J280" i="4" s="1"/>
  <c r="J279" i="4" s="1"/>
  <c r="J278" i="4" s="1"/>
  <c r="I281" i="4"/>
  <c r="I280" i="4" s="1"/>
  <c r="I279" i="4" s="1"/>
  <c r="I278" i="4" s="1"/>
  <c r="H281" i="4"/>
  <c r="H280" i="4" s="1"/>
  <c r="H279" i="4" s="1"/>
  <c r="H278" i="4" s="1"/>
  <c r="J276" i="4"/>
  <c r="J275" i="4" s="1"/>
  <c r="I276" i="4"/>
  <c r="I275" i="4" s="1"/>
  <c r="H276" i="4"/>
  <c r="H275" i="4" s="1"/>
  <c r="J273" i="4"/>
  <c r="J272" i="4" s="1"/>
  <c r="I273" i="4"/>
  <c r="I272" i="4" s="1"/>
  <c r="H273" i="4"/>
  <c r="H272" i="4" s="1"/>
  <c r="J270" i="4"/>
  <c r="J269" i="4" s="1"/>
  <c r="I270" i="4"/>
  <c r="I269" i="4" s="1"/>
  <c r="H270" i="4"/>
  <c r="H269" i="4" s="1"/>
  <c r="J267" i="4"/>
  <c r="J266" i="4" s="1"/>
  <c r="I267" i="4"/>
  <c r="I266" i="4" s="1"/>
  <c r="H267" i="4"/>
  <c r="H266" i="4" s="1"/>
  <c r="J264" i="4"/>
  <c r="J263" i="4" s="1"/>
  <c r="I264" i="4"/>
  <c r="I263" i="4" s="1"/>
  <c r="H264" i="4"/>
  <c r="H263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2" i="4"/>
  <c r="J241" i="4" s="1"/>
  <c r="I242" i="4"/>
  <c r="I241" i="4" s="1"/>
  <c r="H242" i="4"/>
  <c r="H241" i="4" s="1"/>
  <c r="J230" i="4"/>
  <c r="I230" i="4"/>
  <c r="H230" i="4"/>
  <c r="J227" i="4"/>
  <c r="I227" i="4"/>
  <c r="H227" i="4"/>
  <c r="J224" i="4"/>
  <c r="J223" i="4" s="1"/>
  <c r="I224" i="4"/>
  <c r="I223" i="4" s="1"/>
  <c r="H224" i="4"/>
  <c r="H223" i="4" s="1"/>
  <c r="J221" i="4"/>
  <c r="J220" i="4" s="1"/>
  <c r="I221" i="4"/>
  <c r="I220" i="4" s="1"/>
  <c r="H221" i="4"/>
  <c r="H220" i="4" s="1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2" i="4"/>
  <c r="J191" i="4" s="1"/>
  <c r="J190" i="4" s="1"/>
  <c r="I192" i="4"/>
  <c r="I191" i="4" s="1"/>
  <c r="I190" i="4" s="1"/>
  <c r="H192" i="4"/>
  <c r="H191" i="4" s="1"/>
  <c r="H190" i="4" s="1"/>
  <c r="J188" i="4"/>
  <c r="J187" i="4" s="1"/>
  <c r="I187" i="4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69" i="4"/>
  <c r="J168" i="4" s="1"/>
  <c r="I169" i="4"/>
  <c r="I168" i="4" s="1"/>
  <c r="H169" i="4"/>
  <c r="H168" i="4" s="1"/>
  <c r="J163" i="4"/>
  <c r="J162" i="4" s="1"/>
  <c r="I163" i="4"/>
  <c r="I162" i="4" s="1"/>
  <c r="H163" i="4"/>
  <c r="H162" i="4" s="1"/>
  <c r="J160" i="4"/>
  <c r="J159" i="4" s="1"/>
  <c r="I160" i="4"/>
  <c r="I159" i="4" s="1"/>
  <c r="H160" i="4"/>
  <c r="H159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I142" i="4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18" i="4"/>
  <c r="J117" i="4" s="1"/>
  <c r="I118" i="4"/>
  <c r="I117" i="4" s="1"/>
  <c r="H118" i="4"/>
  <c r="H117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I100" i="4"/>
  <c r="H100" i="4"/>
  <c r="H99" i="4" s="1"/>
  <c r="J97" i="4"/>
  <c r="J96" i="4" s="1"/>
  <c r="I97" i="4"/>
  <c r="I96" i="4" s="1"/>
  <c r="H97" i="4"/>
  <c r="H96" i="4" s="1"/>
  <c r="J94" i="4"/>
  <c r="I94" i="4"/>
  <c r="H94" i="4"/>
  <c r="J92" i="4"/>
  <c r="I92" i="4"/>
  <c r="H92" i="4"/>
  <c r="J89" i="4"/>
  <c r="J88" i="4" s="1"/>
  <c r="I89" i="4"/>
  <c r="I88" i="4" s="1"/>
  <c r="H89" i="4"/>
  <c r="H88" i="4" s="1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26" i="4"/>
  <c r="H195" i="4" s="1"/>
  <c r="H364" i="4"/>
  <c r="H363" i="4" s="1"/>
  <c r="I331" i="4"/>
  <c r="I327" i="4" s="1"/>
  <c r="H48" i="4"/>
  <c r="J91" i="4"/>
  <c r="I71" i="4"/>
  <c r="I99" i="4"/>
  <c r="J99" i="4"/>
  <c r="H71" i="4"/>
  <c r="H331" i="4"/>
  <c r="H327" i="4" s="1"/>
  <c r="H20" i="4"/>
  <c r="I91" i="4"/>
  <c r="J48" i="4"/>
  <c r="H296" i="4"/>
  <c r="I296" i="4"/>
  <c r="I289" i="4" s="1"/>
  <c r="I288" i="4" s="1"/>
  <c r="I364" i="4"/>
  <c r="I363" i="4" s="1"/>
  <c r="J364" i="4"/>
  <c r="J363" i="4" s="1"/>
  <c r="H339" i="4"/>
  <c r="H326" i="4" s="1"/>
  <c r="J339" i="4"/>
  <c r="J331" i="4"/>
  <c r="J327" i="4" s="1"/>
  <c r="J309" i="4"/>
  <c r="J308" i="4" s="1"/>
  <c r="J307" i="4" s="1"/>
  <c r="I309" i="4"/>
  <c r="I308" i="4" s="1"/>
  <c r="I307" i="4" s="1"/>
  <c r="J296" i="4"/>
  <c r="J289" i="4" s="1"/>
  <c r="J288" i="4" s="1"/>
  <c r="I262" i="4"/>
  <c r="J262" i="4"/>
  <c r="J226" i="4"/>
  <c r="J195" i="4" s="1"/>
  <c r="I226" i="4"/>
  <c r="I195" i="4" s="1"/>
  <c r="I174" i="4"/>
  <c r="H91" i="4"/>
  <c r="I48" i="4"/>
  <c r="H36" i="4"/>
  <c r="I36" i="4"/>
  <c r="I20" i="4"/>
  <c r="J71" i="4"/>
  <c r="J174" i="4"/>
  <c r="H309" i="4"/>
  <c r="H308" i="4" s="1"/>
  <c r="H307" i="4" s="1"/>
  <c r="I339" i="4"/>
  <c r="J20" i="4"/>
  <c r="H174" i="4"/>
  <c r="H262" i="4"/>
  <c r="H19" i="4" l="1"/>
  <c r="H18" i="4" s="1"/>
  <c r="I194" i="4"/>
  <c r="J194" i="4"/>
  <c r="H194" i="4"/>
  <c r="H289" i="4"/>
  <c r="H288" i="4" s="1"/>
  <c r="J326" i="4"/>
  <c r="J19" i="4"/>
  <c r="J18" i="4" s="1"/>
  <c r="I19" i="4"/>
  <c r="I18" i="4" s="1"/>
  <c r="I326" i="4"/>
  <c r="H375" i="4" l="1"/>
  <c r="I375" i="4"/>
  <c r="J375" i="4"/>
</calcChain>
</file>

<file path=xl/sharedStrings.xml><?xml version="1.0" encoding="utf-8"?>
<sst xmlns="http://schemas.openxmlformats.org/spreadsheetml/2006/main" count="6568" uniqueCount="940">
  <si>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</si>
  <si>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</si>
  <si>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</si>
  <si>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</si>
  <si>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</si>
  <si>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</si>
  <si>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</si>
  <si>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</si>
  <si>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</si>
  <si>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</si>
  <si>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</si>
  <si>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</si>
  <si>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</si>
  <si>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</si>
  <si>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</si>
  <si>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</si>
  <si>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</si>
  <si>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</si>
  <si>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</si>
  <si>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</si>
  <si>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</si>
  <si>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</si>
  <si>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</si>
  <si>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</si>
  <si>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</si>
  <si>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</si>
  <si>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</si>
  <si>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</si>
  <si>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</si>
  <si>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</si>
  <si>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</si>
  <si>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</si>
  <si>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</si>
  <si>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</si>
  <si>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</si>
  <si>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</si>
  <si>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</si>
  <si>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</si>
  <si>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</si>
  <si>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</si>
  <si>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</si>
  <si>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</si>
  <si>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</si>
  <si>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</si>
  <si>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</si>
  <si>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</si>
  <si>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</si>
  <si>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</si>
  <si>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</si>
  <si>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</si>
  <si>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</si>
  <si>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</si>
  <si>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</si>
  <si>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</si>
  <si>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</si>
  <si>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</si>
  <si>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</si>
  <si>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</si>
  <si>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</si>
  <si>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</si>
  <si>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</si>
  <si>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</si>
  <si>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</si>
  <si>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</si>
  <si>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</si>
  <si>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</si>
  <si>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</si>
  <si>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</si>
  <si>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</si>
  <si>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</si>
  <si>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</si>
  <si>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</si>
  <si>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</si>
  <si>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</si>
  <si>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</si>
  <si>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</si>
  <si>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</si>
  <si>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</si>
  <si>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</si>
  <si>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</si>
  <si>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</si>
  <si>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</si>
  <si>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</si>
  <si>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</si>
  <si>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</si>
  <si>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</si>
  <si>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</si>
  <si>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</si>
  <si>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</si>
  <si>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</si>
  <si>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</si>
  <si>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</si>
  <si>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</si>
  <si>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</si>
  <si>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</si>
  <si>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</si>
  <si>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</si>
  <si>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</si>
  <si>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</si>
  <si>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</si>
  <si>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</si>
  <si>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</si>
  <si>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</si>
  <si>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</si>
  <si>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</si>
  <si>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</si>
  <si>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</si>
  <si>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</si>
  <si>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</si>
  <si>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</si>
  <si>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</si>
  <si>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</si>
  <si>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</si>
  <si>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</si>
  <si>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</si>
  <si>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</si>
  <si>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</si>
  <si>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</si>
  <si>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</si>
  <si>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</si>
  <si>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</si>
  <si>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</si>
  <si>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</si>
  <si>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</si>
  <si>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</si>
  <si>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</si>
  <si>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</si>
  <si>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</si>
  <si>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</si>
  <si>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</si>
  <si>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</si>
  <si>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</si>
  <si>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</si>
  <si>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</si>
  <si>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</si>
  <si>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</si>
  <si>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</si>
  <si>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</si>
  <si>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</si>
  <si>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</si>
  <si>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</si>
  <si>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</si>
  <si>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</si>
  <si>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</si>
  <si>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</si>
  <si>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</si>
  <si>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</si>
  <si>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</si>
  <si>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</si>
  <si>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</si>
  <si>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</si>
  <si>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</si>
  <si>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</si>
  <si>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</si>
  <si>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</si>
  <si>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</si>
  <si>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</si>
  <si>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</si>
  <si>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</si>
  <si>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</si>
  <si>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</si>
  <si>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</si>
  <si>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</si>
  <si>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</si>
  <si>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</si>
  <si>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</si>
  <si>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</si>
  <si>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</si>
  <si>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</si>
  <si>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</si>
  <si>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</si>
  <si>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</si>
  <si>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</si>
  <si>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</si>
  <si>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</si>
  <si>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</si>
  <si>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</si>
  <si>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</si>
  <si>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</si>
  <si>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</si>
  <si>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</si>
  <si>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</si>
  <si>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</si>
  <si>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</si>
  <si>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</si>
  <si>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</si>
  <si>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</si>
  <si>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</si>
  <si>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</si>
  <si>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</si>
  <si>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</si>
  <si>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</si>
  <si>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</si>
  <si>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</si>
  <si>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</si>
  <si>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</si>
  <si>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</si>
  <si>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</si>
  <si>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</si>
  <si>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</si>
  <si>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</si>
  <si>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</si>
  <si>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</si>
  <si>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</si>
  <si>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</si>
  <si>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</si>
  <si>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</si>
  <si>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</si>
  <si>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</si>
  <si>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</si>
  <si>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</si>
  <si>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</si>
  <si>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</si>
  <si>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</si>
  <si>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</si>
  <si>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</si>
  <si>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</si>
  <si>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</si>
  <si>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</si>
  <si>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</si>
  <si>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</si>
  <si>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</si>
  <si>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</si>
  <si>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</si>
  <si>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</si>
  <si>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</si>
  <si>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</si>
  <si>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</si>
  <si>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</si>
  <si>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</si>
  <si>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</si>
  <si>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</si>
  <si>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</si>
  <si>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</si>
  <si>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</si>
  <si>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</si>
  <si>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</si>
  <si>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</si>
  <si>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</si>
  <si>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</si>
  <si>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</si>
  <si>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</si>
  <si>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</si>
  <si>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</si>
  <si>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</si>
  <si>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</si>
  <si>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</si>
  <si>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</si>
  <si>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</si>
  <si>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</si>
  <si>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</si>
  <si>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</si>
  <si>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</si>
  <si>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</si>
  <si>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</si>
  <si>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</si>
  <si>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</si>
  <si>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</si>
  <si>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</si>
  <si>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</si>
  <si>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</si>
  <si>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</si>
  <si>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</si>
  <si>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</si>
  <si>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</si>
  <si>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</si>
  <si>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</si>
  <si>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</si>
  <si>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</si>
  <si>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</si>
  <si>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</si>
  <si>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</si>
  <si>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</si>
  <si>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</si>
  <si>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</si>
  <si>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</si>
  <si>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</si>
  <si>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</si>
  <si>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</si>
  <si>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</si>
  <si>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</si>
  <si>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</si>
  <si>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</si>
  <si>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</si>
  <si>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</si>
  <si>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</si>
  <si>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</si>
  <si>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</si>
  <si>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</si>
  <si>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</si>
  <si>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</si>
  <si>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</si>
  <si>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</si>
  <si>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</si>
  <si>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</si>
  <si>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</si>
  <si>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</si>
  <si>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</si>
  <si>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</si>
  <si>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</si>
  <si>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</si>
  <si>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</si>
  <si>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</si>
  <si>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</si>
  <si>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</si>
  <si>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</si>
  <si>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</si>
  <si>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</si>
  <si>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</si>
  <si>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</si>
  <si>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</si>
  <si>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</si>
  <si>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</si>
  <si>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</si>
  <si>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</si>
  <si>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</si>
  <si>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</si>
  <si>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</si>
  <si>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</si>
  <si>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</si>
  <si>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</si>
  <si>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</si>
  <si>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</si>
  <si>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</si>
  <si>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</si>
  <si>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</si>
  <si>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</si>
  <si>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</si>
  <si>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</si>
  <si>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</si>
  <si>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</si>
  <si>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</si>
  <si>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</si>
  <si>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</si>
  <si>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</si>
  <si>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</si>
  <si>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</si>
  <si>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</si>
  <si>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</si>
  <si>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</si>
  <si>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</si>
  <si>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</si>
  <si>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</si>
  <si>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</si>
  <si>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</si>
  <si>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</si>
  <si>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</si>
  <si>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</si>
  <si>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</si>
  <si>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</si>
  <si>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</si>
  <si>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</si>
  <si>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</si>
  <si>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</si>
  <si>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</si>
  <si>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</si>
  <si>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</si>
  <si>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</si>
  <si>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</si>
  <si>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</si>
  <si>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</si>
  <si>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</si>
  <si>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</si>
  <si>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</si>
  <si>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</si>
  <si>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</si>
  <si>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</si>
  <si>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</si>
  <si>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</si>
  <si>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</si>
  <si>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</si>
  <si>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</si>
  <si>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</si>
  <si>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</si>
  <si>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</si>
  <si>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</si>
  <si>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</si>
  <si>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</si>
  <si>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</si>
  <si>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</si>
  <si>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</si>
  <si>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</si>
  <si>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</si>
  <si>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</si>
  <si>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</si>
  <si>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</si>
  <si>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</si>
  <si>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</si>
  <si>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</si>
  <si>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</si>
  <si>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</si>
  <si>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</si>
  <si>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</si>
  <si>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</si>
  <si>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</si>
  <si>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</si>
  <si>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</si>
  <si>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</si>
  <si>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</si>
  <si>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</si>
  <si>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</si>
  <si>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</si>
  <si>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</si>
  <si>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</si>
  <si>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</si>
  <si>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</si>
  <si>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</si>
  <si>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</si>
  <si>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</si>
  <si>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</si>
  <si>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</si>
  <si>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</si>
  <si>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</si>
  <si>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</si>
  <si>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</si>
  <si>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</si>
  <si>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</si>
  <si>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</si>
  <si>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</si>
  <si>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</si>
  <si>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</si>
  <si>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</si>
  <si>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</si>
  <si>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</si>
  <si>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</si>
  <si>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</si>
  <si>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</si>
  <si>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</si>
  <si>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</si>
  <si>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</si>
  <si>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</si>
  <si>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</si>
  <si>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</si>
  <si>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</si>
  <si>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</si>
  <si>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</si>
  <si>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</si>
  <si>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</si>
  <si>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</si>
  <si>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</si>
  <si>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</si>
  <si>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</si>
  <si>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</si>
  <si>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</si>
  <si>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</si>
  <si>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</si>
  <si>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</si>
  <si>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</si>
  <si>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</si>
  <si>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</si>
  <si>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</si>
  <si>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</si>
  <si>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</si>
  <si>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</si>
  <si>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</si>
  <si>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</si>
  <si>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</si>
  <si>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</si>
  <si>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</si>
  <si>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</si>
  <si>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</si>
  <si>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</si>
  <si>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</si>
  <si>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</si>
  <si>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</si>
  <si>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</si>
  <si>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</si>
  <si>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</si>
  <si>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</si>
  <si>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</si>
  <si>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</si>
  <si>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</si>
  <si>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</si>
  <si>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</si>
  <si>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</si>
  <si>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</si>
  <si>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</si>
  <si>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</si>
  <si>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</si>
  <si>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</si>
  <si>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</si>
  <si>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</si>
  <si>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</si>
  <si>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</si>
  <si>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</si>
  <si>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</si>
  <si>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</si>
  <si>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</si>
  <si>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</si>
  <si>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</si>
  <si>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</si>
  <si>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</si>
  <si>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</si>
  <si>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</si>
  <si>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</si>
  <si>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</si>
  <si>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</si>
  <si>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</si>
  <si>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</si>
  <si>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</si>
  <si>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</si>
  <si>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</si>
  <si>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</si>
  <si>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</si>
  <si>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</si>
  <si>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</si>
  <si>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</si>
  <si>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</si>
  <si>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</si>
  <si>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</si>
  <si>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</si>
  <si>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</si>
  <si>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</si>
  <si>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</si>
  <si>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</si>
  <si>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</si>
  <si>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</si>
  <si>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</si>
  <si>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</si>
  <si>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</si>
  <si>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</si>
  <si>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</si>
  <si>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</si>
  <si>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</si>
  <si>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</si>
  <si>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</si>
  <si>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</si>
  <si>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</si>
  <si>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</si>
  <si>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</si>
  <si>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</si>
  <si>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</si>
  <si>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</si>
  <si>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</si>
  <si>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</si>
  <si>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</si>
  <si>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</si>
  <si>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</si>
  <si>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</si>
  <si>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</si>
  <si>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</si>
  <si>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</si>
  <si>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</si>
  <si>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</si>
  <si>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</si>
  <si>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</si>
  <si>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</si>
  <si>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</si>
  <si>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</si>
  <si>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</si>
  <si>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</si>
  <si>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</si>
  <si>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</si>
  <si>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</si>
  <si>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</si>
  <si>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</si>
  <si>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</si>
  <si>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</si>
  <si>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</si>
  <si>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</si>
  <si>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</si>
  <si>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</si>
  <si>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</si>
  <si>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</si>
  <si>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</si>
  <si>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</si>
  <si>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</si>
  <si>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</si>
  <si>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</si>
  <si>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</si>
  <si>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</si>
  <si>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</si>
  <si>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</si>
  <si>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</si>
  <si>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</si>
  <si>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</si>
  <si>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</si>
  <si>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</si>
  <si>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</si>
  <si>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</si>
  <si>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</si>
  <si>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</si>
  <si>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</si>
  <si>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</si>
  <si>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</si>
  <si>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</si>
  <si>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</si>
  <si>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</si>
  <si>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</si>
  <si>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</si>
  <si>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</si>
  <si>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</si>
  <si>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</si>
  <si>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</si>
  <si>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</si>
  <si>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</si>
  <si>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</si>
  <si>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</si>
  <si>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</si>
  <si>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</si>
  <si>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</si>
  <si>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</si>
  <si>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</si>
  <si>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</si>
  <si>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</si>
  <si>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</si>
  <si>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</si>
  <si>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</si>
  <si>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</si>
  <si>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</si>
  <si>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</si>
  <si>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</si>
  <si>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</si>
  <si>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</si>
  <si>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</si>
  <si>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</si>
  <si>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</si>
  <si>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</si>
  <si>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</si>
  <si>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</si>
  <si>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</si>
  <si>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</si>
  <si>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</si>
  <si>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</si>
  <si>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</si>
  <si>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</si>
  <si>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</si>
  <si>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</si>
  <si>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</si>
  <si>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</si>
  <si>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</si>
  <si>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</si>
  <si>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</si>
  <si>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</si>
  <si>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</si>
  <si>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</si>
  <si>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</si>
  <si>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</si>
  <si>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</si>
  <si>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</si>
  <si>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</si>
  <si>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</si>
  <si>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</si>
  <si>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</si>
  <si>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</si>
  <si>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</si>
  <si>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</si>
  <si>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</si>
  <si>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</si>
  <si>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</si>
  <si>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</si>
  <si>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</si>
  <si>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</si>
  <si>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</si>
  <si>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</si>
  <si>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</si>
  <si>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</si>
  <si>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</si>
  <si>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</si>
  <si>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</si>
  <si>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</si>
  <si>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</si>
  <si>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</si>
  <si>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</si>
  <si>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</si>
  <si>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</si>
  <si>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</si>
  <si>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</si>
  <si>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</si>
  <si>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</si>
  <si>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</si>
  <si>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</si>
  <si>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</si>
  <si>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</si>
  <si>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</si>
  <si>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</si>
  <si>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</si>
  <si>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</si>
  <si>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</si>
  <si>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</si>
  <si>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</si>
  <si>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</si>
  <si>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</si>
  <si>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</si>
  <si>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</si>
  <si>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</si>
  <si>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</si>
  <si>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</si>
  <si>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</si>
  <si>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</si>
  <si>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</si>
  <si>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</si>
  <si>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</si>
  <si>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</si>
  <si>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</si>
  <si>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</si>
  <si>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</si>
  <si>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</si>
  <si>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</si>
  <si>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</si>
  <si>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</si>
  <si>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</si>
  <si>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</si>
  <si>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</si>
  <si>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</si>
  <si>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</si>
  <si>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</si>
  <si>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</si>
  <si>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</si>
  <si>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</si>
  <si>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</si>
  <si>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</si>
  <si>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</si>
  <si>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</si>
  <si>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</si>
  <si>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</si>
  <si>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</si>
  <si>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</si>
  <si>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</si>
  <si>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</si>
  <si>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</si>
  <si>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</si>
  <si>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</si>
  <si>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</si>
  <si>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</si>
  <si>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</si>
  <si>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</si>
  <si>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</si>
  <si>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</si>
  <si>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</si>
  <si>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</si>
  <si>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</si>
  <si>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</si>
  <si>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</si>
  <si>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</si>
  <si>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</si>
  <si>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</si>
  <si>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</si>
  <si>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</si>
  <si>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</si>
  <si>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</si>
  <si>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</si>
  <si>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</si>
  <si>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</si>
  <si>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</si>
  <si>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</si>
  <si>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</si>
  <si>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</si>
  <si>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</si>
  <si>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</si>
  <si>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</si>
  <si>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</si>
  <si>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</si>
  <si>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</si>
  <si>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</si>
  <si>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</si>
  <si>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</si>
  <si>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</si>
  <si>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</si>
  <si>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</si>
  <si>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</si>
  <si>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</si>
  <si>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</si>
  <si>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</si>
  <si>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</si>
  <si>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</si>
  <si>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</si>
  <si>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</si>
  <si>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</si>
  <si>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</si>
  <si>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</si>
  <si>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</si>
  <si>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</si>
  <si>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</si>
  <si>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</si>
  <si>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</si>
  <si>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</si>
  <si>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</si>
  <si>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</si>
  <si>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</si>
  <si>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</si>
  <si>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</si>
  <si>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</si>
  <si>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</si>
  <si>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</si>
  <si>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</si>
  <si>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</si>
  <si>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</si>
  <si>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</si>
  <si>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</si>
  <si>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</si>
  <si>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</si>
  <si>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</si>
  <si>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</si>
  <si>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</si>
  <si>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</si>
  <si>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</si>
  <si>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</si>
  <si>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</si>
  <si>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</si>
  <si>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</si>
  <si>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</si>
  <si>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</si>
  <si>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</si>
  <si>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</si>
  <si>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</si>
  <si>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</si>
  <si>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</si>
  <si>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</si>
  <si>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</si>
  <si>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</si>
  <si>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</si>
  <si>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</si>
  <si>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</si>
  <si>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</si>
  <si>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</si>
  <si>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</si>
  <si>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</si>
  <si>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</si>
  <si>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</si>
  <si>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</si>
  <si>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</si>
  <si>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</si>
  <si>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</si>
  <si>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</si>
  <si>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</si>
  <si>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</si>
  <si>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</si>
  <si>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</si>
  <si>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</si>
  <si>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</si>
  <si>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</si>
  <si>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</si>
  <si>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</si>
  <si>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</si>
  <si>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</si>
  <si>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</si>
  <si>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</si>
  <si>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</si>
  <si>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</si>
  <si>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</si>
  <si>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</si>
  <si>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</si>
  <si>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</si>
  <si>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</si>
  <si>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</si>
  <si>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</si>
  <si>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</si>
  <si>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</si>
  <si>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</si>
  <si>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</si>
  <si>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</si>
  <si>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</si>
  <si>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</si>
  <si>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</si>
  <si>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</si>
  <si>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</si>
  <si>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</si>
  <si>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</si>
  <si>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</si>
  <si>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</si>
  <si>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</si>
  <si>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</si>
  <si>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</si>
  <si>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</si>
  <si>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</si>
  <si>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</si>
  <si>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2 02 40000 00 0000 150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</si>
  <si>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</si>
  <si>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</si>
  <si>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 xml:space="preserve">Прочие межбюджетные трансферты, передаваемые бюджетам муниципальных районов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</si>
  <si>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</si>
  <si>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</si>
  <si>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</si>
  <si>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</si>
  <si>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03000L3040</t>
  </si>
  <si>
    <t>L3040</t>
  </si>
  <si>
    <t>Прочие межбюджетные трансферты общего характера</t>
  </si>
  <si>
    <t>06 0 00 13300</t>
  </si>
  <si>
    <t>0600013300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</si>
  <si>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</si>
  <si>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03 0 00 53030</t>
  </si>
  <si>
    <t>0300053030</t>
  </si>
  <si>
    <t>Информационное обеспечение деятельности органов местного самоуправления</t>
  </si>
  <si>
    <t>02 0 00 80070</t>
  </si>
  <si>
    <t>0200080070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</si>
  <si>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</si>
  <si>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</si>
  <si>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</si>
  <si>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1500080060</t>
  </si>
  <si>
    <t>880</t>
  </si>
  <si>
    <t>0107</t>
  </si>
  <si>
    <t>Исполнение судебных актов Российской Федерации и мировых соглашений по возмещению причиненного вреда</t>
  </si>
  <si>
    <t>Обеспечение функционирования модели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</si>
  <si>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</si>
  <si>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03 0 00 82610</t>
  </si>
  <si>
    <t>0300082610</t>
  </si>
  <si>
    <t>Приложение 7.7.</t>
  </si>
  <si>
    <t>Приложение 8.8.</t>
  </si>
  <si>
    <t>Приложение 9.8.</t>
  </si>
  <si>
    <t>Приложение 10.8.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</si>
  <si>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</si>
  <si>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</si>
  <si>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</si>
  <si>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</si>
  <si>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</si>
  <si>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1 13 02065 05 0000 130</t>
  </si>
  <si>
    <t>Доходы,поступающие в порядке возмещения расходов, понесенных в связи с эксплуотацией имущества</t>
  </si>
  <si>
    <t>Доходы,поступающие в порядке возмещения расходов, понесенных в связи с эксплуотацией имущества муниципальных районов</t>
  </si>
  <si>
    <t>Прочие доходы от компенсации затрат государства</t>
  </si>
  <si>
    <t>1 13 02990 00 0000 130</t>
  </si>
  <si>
    <t>1 13 02995 05 0000 130</t>
  </si>
  <si>
    <t>Прочие доходы от компенсации затрат бюджетов муниципальных районов</t>
  </si>
  <si>
    <t>1 17 00000 00  0000 000</t>
  </si>
  <si>
    <t>ПРОЧИЕ НЕНАЛОГОВЫЕ ДОХОДЫ</t>
  </si>
  <si>
    <t>1 17 05000 00  0000 180</t>
  </si>
  <si>
    <t>Прочие неналоговые доходы</t>
  </si>
  <si>
    <t>1 17 05050 05  0000 180</t>
  </si>
  <si>
    <t>Прочие неналоговые доходы бюджетов муниципальных районов</t>
  </si>
  <si>
    <t>Приложение 5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</si>
  <si>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   06.12.2019г. №6-41       О бюджете Погарского муниципального района Брянской области на 2020 год и на плановый период 2021 и 2022 годов                                                  </t>
  </si>
  <si>
    <t>Таблица 2</t>
  </si>
  <si>
    <t>Распределение дотации на поддержку мер по обеспечению сбалансированности бюджетов поселений из бюджета Погарского района                                                                                                                                                                         на 2020 год и на плановый период 2021 и 2022 годов</t>
  </si>
  <si>
    <t>Наименование и статус муниципального образования Погарского муниципального района Брянской области</t>
  </si>
  <si>
    <t>Погарское городское поселение 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</si>
  <si>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</si>
  <si>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</si>
  <si>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 xml:space="preserve">Витемлянское сельское поселение </t>
  </si>
  <si>
    <t>Гетуновское сельское поселение Погарского муниципального района Брянской области</t>
  </si>
  <si>
    <t xml:space="preserve">Городищенское сельское поселение 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</si>
  <si>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</si>
  <si>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</si>
  <si>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</si>
  <si>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</si>
  <si>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Суворовское сельское поселение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</si>
  <si>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</si>
  <si>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</si>
  <si>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</si>
  <si>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 xml:space="preserve">от 15.12.2020 года №6-125 </t>
  </si>
  <si>
    <t>Субвенции бюджетам муниципальных районов на проведение Всероссийской сельскохозяйственной переписи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</si>
</sst>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  <font>
      <i/>
      <sz val="10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7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vertical="top" wrapTex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22" fillId="0" borderId="3" xfId="1" applyFont="1" applyFill="1" applyBorder="1" applyAlignment="1">
      <alignment horizontal="justify" vertical="top" wrapText="1"/>
    </xf>
    <xf numFmtId="0" fontId="18" fillId="0" borderId="8" xfId="7" applyFont="1" applyBorder="1">
      <alignment vertical="top" wrapText="1"/>
    </xf>
    <xf numFmtId="4" fontId="18" fillId="0" borderId="3" xfId="9" applyFont="1" applyFill="1" applyBorder="1">
      <alignment horizontal="right" vertical="top" shrinkToFit="1"/>
    </xf>
    <xf numFmtId="49" fontId="18" fillId="0" borderId="1" xfId="7" applyNumberFormat="1" applyFont="1">
      <alignment vertical="top" wrapText="1"/>
    </xf>
    <xf numFmtId="0" fontId="18" fillId="0" borderId="1" xfId="7" applyFont="1" applyAlignment="1">
      <alignment horizontal="center" vertical="top" wrapText="1"/>
    </xf>
    <xf numFmtId="49" fontId="18" fillId="0" borderId="1" xfId="7" applyNumberFormat="1" applyFont="1" applyAlignment="1">
      <alignment horizontal="center" vertical="top" wrapText="1"/>
    </xf>
    <xf numFmtId="0" fontId="4" fillId="0" borderId="0" xfId="1"/>
    <xf numFmtId="0" fontId="4" fillId="0" borderId="0" xfId="1" applyFont="1"/>
    <xf numFmtId="0" fontId="13" fillId="0" borderId="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right" wrapText="1"/>
    </xf>
    <xf numFmtId="0" fontId="37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wrapText="1"/>
    </xf>
    <xf numFmtId="4" fontId="15" fillId="0" borderId="3" xfId="1" applyNumberFormat="1" applyFont="1" applyBorder="1" applyAlignment="1">
      <alignment horizontal="right"/>
    </xf>
    <xf numFmtId="0" fontId="37" fillId="0" borderId="3" xfId="1" applyFont="1" applyBorder="1" applyAlignment="1">
      <alignment horizontal="left"/>
    </xf>
    <xf numFmtId="4" fontId="37" fillId="0" borderId="3" xfId="1" applyNumberFormat="1" applyFont="1" applyBorder="1" applyAlignment="1">
      <alignment horizontal="right"/>
    </xf>
    <xf numFmtId="0" fontId="15" fillId="0" borderId="0" xfId="1" applyFont="1"/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35" fillId="0" borderId="0" xfId="1" applyFont="1" applyAlignment="1">
      <alignment horizontal="right"/>
    </xf>
    <xf numFmtId="0" fontId="36" fillId="0" borderId="0" xfId="1" applyFont="1" applyAlignment="1">
      <alignment horizontal="center" vertical="center" wrapText="1"/>
    </xf>
    <xf numFmtId="0" fontId="22" fillId="0" borderId="0" xfId="1" applyFont="1" applyAlignment="1">
      <alignment horizontal="right"/>
    </xf>
    <xf numFmtId="0" fontId="22" fillId="0" borderId="0" xfId="1" applyFont="1" applyAlignment="1">
      <alignment horizontal="right" wrapText="1"/>
    </xf>
    <xf numFmtId="0" fontId="22" fillId="2" borderId="0" xfId="1" applyFont="1" applyFill="1" applyBorder="1" applyAlignment="1">
      <alignment horizontal="right" vertical="center" wrapText="1"/>
    </xf>
  </cellXfs>
  <cellStyles count="20">
    <cellStyle name="xl22" xfId="6" xr:uid="{00000000-0005-0000-0000-000000000000}"/>
    <cellStyle name="xl23" xfId="4" xr:uid="{00000000-0005-0000-0000-000001000000}"/>
    <cellStyle name="xl25" xfId="10" xr:uid="{00000000-0005-0000-0000-000002000000}"/>
    <cellStyle name="xl27" xfId="11" xr:uid="{00000000-0005-0000-0000-000003000000}"/>
    <cellStyle name="xl31" xfId="19" xr:uid="{00000000-0005-0000-0000-000004000000}"/>
    <cellStyle name="xl32" xfId="7" xr:uid="{00000000-0005-0000-0000-000005000000}"/>
    <cellStyle name="xl34" xfId="8" xr:uid="{00000000-0005-0000-0000-000006000000}"/>
    <cellStyle name="xl36" xfId="9" xr:uid="{00000000-0005-0000-0000-000007000000}"/>
    <cellStyle name="Гиперссылка 2" xfId="14" xr:uid="{00000000-0005-0000-0000-000008000000}"/>
    <cellStyle name="Обычный" xfId="0" builtinId="0"/>
    <cellStyle name="Обычный 2" xfId="1" xr:uid="{00000000-0005-0000-0000-00000A000000}"/>
    <cellStyle name="Обычный 2 2" xfId="2" xr:uid="{00000000-0005-0000-0000-00000B000000}"/>
    <cellStyle name="Обычный 2 3" xfId="16" xr:uid="{00000000-0005-0000-0000-00000C000000}"/>
    <cellStyle name="Обычный 3" xfId="3" xr:uid="{00000000-0005-0000-0000-00000D000000}"/>
    <cellStyle name="Обычный 3 2" xfId="5" xr:uid="{00000000-0005-0000-0000-00000E000000}"/>
    <cellStyle name="Обычный 3 3" xfId="13" xr:uid="{00000000-0005-0000-0000-00000F000000}"/>
    <cellStyle name="Обычный 4" xfId="12" xr:uid="{00000000-0005-0000-0000-000010000000}"/>
    <cellStyle name="Обычный 4 2" xfId="18" xr:uid="{00000000-0005-0000-0000-000011000000}"/>
    <cellStyle name="Обычный 5" xfId="15" xr:uid="{00000000-0005-0000-0000-000012000000}"/>
    <cellStyle name="Обычный 6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"/>
  <sheetViews>
    <sheetView showGridLines="0" showZeros="0" tabSelected="1" view="pageBreakPreview" topLeftCell="G1" zoomScaleNormal="90" zoomScaleSheetLayoutView="100" workbookViewId="0">
      <selection activeCell="G1" sqref="G1"/>
    </sheetView>
  </sheetViews>
  <sheetFormatPr defaultColWidth="9.1640625" defaultRowHeight="12.75" x14ac:dyDescent="0.2"/>
  <cols>
    <col min="1" max="6" width="0" style="37" hidden="1" customWidth="1"/>
    <col min="7" max="7" width="24.33203125" style="37" customWidth="1"/>
    <col min="8" max="8" width="56" style="37" customWidth="1"/>
    <col min="9" max="9" width="13.83203125" style="37" customWidth="1"/>
    <col min="10" max="10" width="9.83203125" style="37" customWidth="1"/>
    <col min="11" max="11" width="9.16406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52" t="s">
        <v>855</v>
      </c>
      <c r="I1" s="152"/>
      <c r="J1" s="152"/>
      <c r="K1" s="152"/>
    </row>
    <row r="2" spans="1:11" ht="15.6" customHeight="1" x14ac:dyDescent="0.2">
      <c r="G2" s="100"/>
      <c r="H2" s="152" t="s">
        <v>150</v>
      </c>
      <c r="I2" s="152"/>
      <c r="J2" s="152"/>
      <c r="K2" s="152"/>
    </row>
    <row r="3" spans="1:11" ht="15.6" customHeight="1" x14ac:dyDescent="0.2">
      <c r="G3" s="100"/>
      <c r="H3" s="152" t="s">
        <v>149</v>
      </c>
      <c r="I3" s="152"/>
      <c r="J3" s="152"/>
      <c r="K3" s="152"/>
    </row>
    <row r="4" spans="1:11" ht="15.6" customHeight="1" x14ac:dyDescent="0.2">
      <c r="G4" s="100"/>
      <c r="H4" s="152" t="s">
        <v>938</v>
      </c>
      <c r="I4" s="152"/>
      <c r="J4" s="152"/>
      <c r="K4" s="152"/>
    </row>
    <row r="5" spans="1:11" ht="98.45" customHeight="1" x14ac:dyDescent="0.2">
      <c r="G5" s="100"/>
      <c r="H5"/>
      <c r="I5" s="152" t="s">
        <v>281</v>
      </c>
      <c r="J5" s="152"/>
      <c r="K5" s="152"/>
    </row>
    <row r="6" spans="1:11" ht="18" customHeight="1" x14ac:dyDescent="0.2">
      <c r="G6" s="100"/>
      <c r="H6" s="152" t="s">
        <v>897</v>
      </c>
      <c r="I6" s="152"/>
      <c r="J6" s="152"/>
      <c r="K6" s="152"/>
    </row>
    <row r="7" spans="1:11" ht="15.75" x14ac:dyDescent="0.2">
      <c r="G7" s="100"/>
      <c r="H7" s="152" t="s">
        <v>150</v>
      </c>
      <c r="I7" s="152"/>
      <c r="J7" s="152"/>
      <c r="K7" s="152"/>
    </row>
    <row r="8" spans="1:11" ht="15.75" x14ac:dyDescent="0.2">
      <c r="G8" s="100"/>
      <c r="H8" s="152" t="s">
        <v>149</v>
      </c>
      <c r="I8" s="152"/>
      <c r="J8" s="152"/>
      <c r="K8" s="152"/>
    </row>
    <row r="9" spans="1:11" ht="15.75" x14ac:dyDescent="0.2">
      <c r="G9" s="100"/>
      <c r="H9" s="152" t="s">
        <v>158</v>
      </c>
      <c r="I9" s="152"/>
      <c r="J9" s="152"/>
      <c r="K9" s="152"/>
    </row>
    <row r="10" spans="1:11" ht="15.75" x14ac:dyDescent="0.2">
      <c r="G10" s="100"/>
      <c r="H10" s="152" t="s">
        <v>152</v>
      </c>
      <c r="I10" s="152"/>
      <c r="J10" s="152"/>
      <c r="K10" s="152"/>
    </row>
    <row r="11" spans="1:11" ht="15.75" x14ac:dyDescent="0.2">
      <c r="G11" s="100"/>
      <c r="H11" s="152" t="s">
        <v>151</v>
      </c>
      <c r="I11" s="152"/>
      <c r="J11" s="152"/>
      <c r="K11" s="152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52" t="s">
        <v>153</v>
      </c>
      <c r="I12" s="152"/>
      <c r="J12" s="152"/>
      <c r="K12" s="152"/>
    </row>
    <row r="13" spans="1:11" ht="24.75" customHeight="1" x14ac:dyDescent="0.2">
      <c r="A13" s="153" t="s">
        <v>284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54" t="s">
        <v>286</v>
      </c>
      <c r="H15" s="154" t="s">
        <v>287</v>
      </c>
      <c r="I15" s="155" t="s">
        <v>801</v>
      </c>
      <c r="J15" s="155" t="s">
        <v>836</v>
      </c>
      <c r="K15" s="155" t="s">
        <v>837</v>
      </c>
    </row>
    <row r="16" spans="1:11" x14ac:dyDescent="0.2">
      <c r="A16" s="38"/>
      <c r="B16" s="38"/>
      <c r="C16" s="38"/>
      <c r="D16" s="38"/>
      <c r="E16" s="38"/>
      <c r="F16" s="39"/>
      <c r="G16" s="154"/>
      <c r="H16" s="154"/>
      <c r="I16" s="156"/>
      <c r="J16" s="156"/>
      <c r="K16" s="156"/>
    </row>
    <row r="17" spans="1:11" ht="6.75" customHeight="1" x14ac:dyDescent="0.2">
      <c r="A17" s="38"/>
      <c r="B17" s="38"/>
      <c r="C17" s="38"/>
      <c r="D17" s="38"/>
      <c r="E17" s="38"/>
      <c r="F17" s="39"/>
      <c r="G17" s="154"/>
      <c r="H17" s="154"/>
      <c r="I17" s="156"/>
      <c r="J17" s="156"/>
      <c r="K17" s="156"/>
    </row>
    <row r="18" spans="1:1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>
        <v>4</v>
      </c>
      <c r="K18" s="41">
        <v>5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I20+I26+I36+I43+I49+I59+I71+I77+I65+I106</f>
        <v>0</v>
      </c>
      <c r="J19" s="46">
        <f>J20+J26+J36+J43+J49+J59+J71+J77</f>
        <v>0</v>
      </c>
      <c r="K19" s="46">
        <f>K20+K26+K36+K43+K49+K59+K71+K77</f>
        <v>0</v>
      </c>
    </row>
    <row r="20" spans="1:11" ht="17.25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2121000</v>
      </c>
      <c r="J20" s="49">
        <f>J21</f>
        <v>0</v>
      </c>
      <c r="K20" s="49">
        <f>K21</f>
        <v>0</v>
      </c>
    </row>
    <row r="21" spans="1:11" ht="16.5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2121000</v>
      </c>
      <c r="J21" s="49">
        <f>J22+J23+J24+J25</f>
        <v>0</v>
      </c>
      <c r="K21" s="49">
        <f>K22+K23+K24+K25</f>
        <v>0</v>
      </c>
    </row>
    <row r="22" spans="1:11" ht="65.25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>
        <v>2721000</v>
      </c>
      <c r="J22" s="53"/>
      <c r="K22" s="53"/>
    </row>
    <row r="23" spans="1:11" ht="91.5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>
        <v>-200000</v>
      </c>
      <c r="J23" s="53"/>
      <c r="K23" s="53"/>
    </row>
    <row r="24" spans="1:11" ht="40.5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>
        <v>-200000</v>
      </c>
      <c r="J24" s="53"/>
      <c r="K24" s="53"/>
    </row>
    <row r="25" spans="1:11" ht="81.75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>
        <v>-200000</v>
      </c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-2398000</v>
      </c>
      <c r="J36" s="49">
        <f>J37+J39+J41</f>
        <v>0</v>
      </c>
      <c r="K36" s="49">
        <f>K37+K39+K41</f>
        <v>0</v>
      </c>
    </row>
    <row r="37" spans="1:11" ht="27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-3243000</v>
      </c>
      <c r="J37" s="63">
        <f>J38</f>
        <v>0</v>
      </c>
      <c r="K37" s="64">
        <v>0</v>
      </c>
    </row>
    <row r="38" spans="1:11" ht="27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>
        <v>-3243000</v>
      </c>
      <c r="J38" s="53"/>
      <c r="K38" s="53">
        <v>0</v>
      </c>
    </row>
    <row r="39" spans="1:11" ht="23.25" customHeight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891000</v>
      </c>
      <c r="J39" s="49">
        <f>J40</f>
        <v>0</v>
      </c>
      <c r="K39" s="49">
        <f>K40</f>
        <v>0</v>
      </c>
    </row>
    <row r="40" spans="1:11" ht="20.25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>
        <v>891000</v>
      </c>
      <c r="J40" s="53"/>
      <c r="K40" s="53"/>
    </row>
    <row r="41" spans="1:11" ht="30.75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-46000</v>
      </c>
      <c r="J41" s="63">
        <f>J42</f>
        <v>0</v>
      </c>
      <c r="K41" s="63">
        <f>K42</f>
        <v>0</v>
      </c>
    </row>
    <row r="42" spans="1:11" ht="41.25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>
        <v>-46000</v>
      </c>
      <c r="J42" s="53"/>
      <c r="K42" s="53"/>
    </row>
    <row r="43" spans="1:11" ht="18.75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-305000</v>
      </c>
      <c r="J43" s="49">
        <f>J44+J47</f>
        <v>0</v>
      </c>
      <c r="K43" s="49">
        <f>K44+K47</f>
        <v>0</v>
      </c>
    </row>
    <row r="44" spans="1:11" ht="26.25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-300000</v>
      </c>
      <c r="J44" s="53">
        <f>J45</f>
        <v>0</v>
      </c>
      <c r="K44" s="53">
        <f>K45</f>
        <v>0</v>
      </c>
    </row>
    <row r="45" spans="1:11" ht="41.25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>
        <v>-300000</v>
      </c>
      <c r="J45" s="73"/>
      <c r="K45" s="73"/>
    </row>
    <row r="46" spans="1:11" ht="1.5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42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-5000</v>
      </c>
      <c r="J47" s="53">
        <f>J48</f>
        <v>0</v>
      </c>
      <c r="K47" s="53">
        <f>K48</f>
        <v>0</v>
      </c>
    </row>
    <row r="48" spans="1:11" ht="27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>
        <v>-5000</v>
      </c>
      <c r="J48" s="53"/>
      <c r="K48" s="53"/>
    </row>
    <row r="49" spans="1:11" ht="38.25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970000</v>
      </c>
      <c r="J49" s="63">
        <f>J50+J56</f>
        <v>0</v>
      </c>
      <c r="K49" s="63">
        <f>K50+K56</f>
        <v>0</v>
      </c>
    </row>
    <row r="50" spans="1:11" ht="77.25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1000000</v>
      </c>
      <c r="J50" s="63">
        <f>J55+J51</f>
        <v>0</v>
      </c>
      <c r="K50" s="63">
        <f>K55+K51</f>
        <v>0</v>
      </c>
    </row>
    <row r="51" spans="1:11" ht="51.75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1000000</v>
      </c>
      <c r="J51" s="53">
        <f>J52+J53</f>
        <v>0</v>
      </c>
      <c r="K51" s="53">
        <f>K52+K53</f>
        <v>0</v>
      </c>
    </row>
    <row r="52" spans="1:11" ht="78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>
        <v>1750000</v>
      </c>
      <c r="J52" s="73"/>
      <c r="K52" s="73"/>
    </row>
    <row r="53" spans="1:11" ht="80.25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>
        <v>-750000</v>
      </c>
      <c r="J53" s="73"/>
      <c r="K53" s="73"/>
    </row>
    <row r="54" spans="1:11" ht="80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65.2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-30000</v>
      </c>
      <c r="J56" s="63">
        <f t="shared" si="0"/>
        <v>0</v>
      </c>
      <c r="K56" s="63">
        <f t="shared" si="0"/>
        <v>0</v>
      </c>
    </row>
    <row r="57" spans="1:11" ht="41.25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-30000</v>
      </c>
      <c r="J57" s="53">
        <f t="shared" si="0"/>
        <v>0</v>
      </c>
      <c r="K57" s="53">
        <f t="shared" si="0"/>
        <v>0</v>
      </c>
    </row>
    <row r="58" spans="1:11" ht="56.25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>
        <v>-30000</v>
      </c>
      <c r="J58" s="73"/>
      <c r="K58" s="73"/>
    </row>
    <row r="59" spans="1:11" ht="27.75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-79000</v>
      </c>
      <c r="J59" s="49">
        <f>J60</f>
        <v>0</v>
      </c>
      <c r="K59" s="49">
        <f>K60</f>
        <v>0</v>
      </c>
    </row>
    <row r="60" spans="1:11" ht="20.25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-79000</v>
      </c>
      <c r="J60" s="53">
        <f>J61+J62+J63</f>
        <v>0</v>
      </c>
      <c r="K60" s="53">
        <f>K61+K62+K63</f>
        <v>0</v>
      </c>
    </row>
    <row r="61" spans="1:11" ht="30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>
        <v>4000</v>
      </c>
      <c r="J61" s="73"/>
      <c r="K61" s="73"/>
    </row>
    <row r="62" spans="1:11" ht="27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>
        <v>-500</v>
      </c>
      <c r="J62" s="73"/>
      <c r="K62" s="73"/>
    </row>
    <row r="63" spans="1:11" ht="18.75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-82500</v>
      </c>
      <c r="J63" s="73">
        <f>J64</f>
        <v>0</v>
      </c>
      <c r="K63" s="73">
        <f>K64</f>
        <v>0</v>
      </c>
    </row>
    <row r="64" spans="1:11" ht="17.25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>
        <v>-82500</v>
      </c>
      <c r="J64" s="73"/>
      <c r="K64" s="73"/>
    </row>
    <row r="65" spans="1:11" ht="30.75" customHeight="1" x14ac:dyDescent="0.2">
      <c r="A65" s="42"/>
      <c r="B65" s="42"/>
      <c r="C65" s="42"/>
      <c r="D65" s="42"/>
      <c r="E65" s="42"/>
      <c r="F65" s="43"/>
      <c r="G65" s="76" t="s">
        <v>901</v>
      </c>
      <c r="H65" s="62" t="s">
        <v>902</v>
      </c>
      <c r="I65" s="63">
        <f>I66</f>
        <v>14000</v>
      </c>
      <c r="J65" s="73"/>
      <c r="K65" s="73"/>
    </row>
    <row r="66" spans="1:11" ht="17.25" customHeight="1" x14ac:dyDescent="0.2">
      <c r="A66" s="42"/>
      <c r="B66" s="42"/>
      <c r="C66" s="42"/>
      <c r="D66" s="42"/>
      <c r="E66" s="42"/>
      <c r="F66" s="43"/>
      <c r="G66" s="78" t="s">
        <v>903</v>
      </c>
      <c r="H66" s="66" t="s">
        <v>904</v>
      </c>
      <c r="I66" s="53">
        <f>I67+I69</f>
        <v>14000</v>
      </c>
      <c r="J66" s="73"/>
      <c r="K66" s="73"/>
    </row>
    <row r="67" spans="1:11" ht="28.5" customHeight="1" x14ac:dyDescent="0.2">
      <c r="A67" s="42"/>
      <c r="B67" s="42"/>
      <c r="C67" s="42"/>
      <c r="D67" s="42"/>
      <c r="E67" s="42"/>
      <c r="F67" s="43"/>
      <c r="G67" s="78" t="s">
        <v>905</v>
      </c>
      <c r="H67" s="66" t="s">
        <v>907</v>
      </c>
      <c r="I67" s="53">
        <f>I68</f>
        <v>8500</v>
      </c>
      <c r="J67" s="73"/>
      <c r="K67" s="73"/>
    </row>
    <row r="68" spans="1:11" ht="42" customHeight="1" x14ac:dyDescent="0.2">
      <c r="A68" s="42"/>
      <c r="B68" s="42"/>
      <c r="C68" s="42"/>
      <c r="D68" s="42"/>
      <c r="E68" s="42"/>
      <c r="F68" s="43"/>
      <c r="G68" s="80" t="s">
        <v>906</v>
      </c>
      <c r="H68" s="72" t="s">
        <v>908</v>
      </c>
      <c r="I68" s="73">
        <v>8500</v>
      </c>
      <c r="J68" s="73"/>
      <c r="K68" s="73"/>
    </row>
    <row r="69" spans="1:11" ht="20.25" customHeight="1" x14ac:dyDescent="0.2">
      <c r="A69" s="42"/>
      <c r="B69" s="42"/>
      <c r="C69" s="42"/>
      <c r="D69" s="42"/>
      <c r="E69" s="42"/>
      <c r="F69" s="43"/>
      <c r="G69" s="78" t="s">
        <v>910</v>
      </c>
      <c r="H69" s="66" t="s">
        <v>909</v>
      </c>
      <c r="I69" s="53">
        <f>I70</f>
        <v>5500</v>
      </c>
      <c r="J69" s="73"/>
      <c r="K69" s="73"/>
    </row>
    <row r="70" spans="1:11" ht="25.5" customHeight="1" x14ac:dyDescent="0.2">
      <c r="A70" s="42"/>
      <c r="B70" s="42"/>
      <c r="C70" s="42"/>
      <c r="D70" s="42"/>
      <c r="E70" s="42"/>
      <c r="F70" s="43"/>
      <c r="G70" s="80" t="s">
        <v>911</v>
      </c>
      <c r="H70" s="72" t="s">
        <v>912</v>
      </c>
      <c r="I70" s="73">
        <v>5500</v>
      </c>
      <c r="J70" s="73"/>
      <c r="K70" s="73"/>
    </row>
    <row r="71" spans="1:11" ht="26.25" customHeight="1" x14ac:dyDescent="0.2">
      <c r="A71" s="42"/>
      <c r="B71" s="42"/>
      <c r="C71" s="42"/>
      <c r="D71" s="42"/>
      <c r="E71" s="42"/>
      <c r="F71" s="43"/>
      <c r="G71" s="76" t="s">
        <v>395</v>
      </c>
      <c r="H71" s="77" t="s">
        <v>396</v>
      </c>
      <c r="I71" s="63">
        <f>I73+I72</f>
        <v>-600000</v>
      </c>
      <c r="J71" s="63">
        <f>J73+J72</f>
        <v>0</v>
      </c>
      <c r="K71" s="63">
        <f>K73+K72</f>
        <v>0</v>
      </c>
    </row>
    <row r="72" spans="1:11" ht="77.25" hidden="1" customHeight="1" x14ac:dyDescent="0.2">
      <c r="A72" s="42"/>
      <c r="B72" s="42"/>
      <c r="C72" s="42"/>
      <c r="D72" s="42"/>
      <c r="E72" s="42"/>
      <c r="F72" s="43"/>
      <c r="G72" s="78" t="s">
        <v>397</v>
      </c>
      <c r="H72" s="79" t="s">
        <v>398</v>
      </c>
      <c r="I72" s="53"/>
      <c r="J72" s="53"/>
      <c r="K72" s="53"/>
    </row>
    <row r="73" spans="1:11" ht="52.5" customHeight="1" x14ac:dyDescent="0.2">
      <c r="A73" s="42"/>
      <c r="B73" s="42"/>
      <c r="C73" s="42"/>
      <c r="D73" s="42"/>
      <c r="E73" s="42"/>
      <c r="F73" s="43"/>
      <c r="G73" s="78" t="s">
        <v>399</v>
      </c>
      <c r="H73" s="79" t="s">
        <v>400</v>
      </c>
      <c r="I73" s="53">
        <f>I74</f>
        <v>-600000</v>
      </c>
      <c r="J73" s="53">
        <f>J74</f>
        <v>0</v>
      </c>
      <c r="K73" s="53">
        <f>K74</f>
        <v>0</v>
      </c>
    </row>
    <row r="74" spans="1:11" ht="30" customHeight="1" x14ac:dyDescent="0.2">
      <c r="A74" s="42"/>
      <c r="B74" s="42"/>
      <c r="C74" s="42"/>
      <c r="D74" s="42"/>
      <c r="E74" s="42"/>
      <c r="F74" s="43"/>
      <c r="G74" s="78" t="s">
        <v>401</v>
      </c>
      <c r="H74" s="79" t="s">
        <v>402</v>
      </c>
      <c r="I74" s="53">
        <f>I76+I75</f>
        <v>-600000</v>
      </c>
      <c r="J74" s="53">
        <f>J76+J75</f>
        <v>0</v>
      </c>
      <c r="K74" s="53">
        <f>K76+K75</f>
        <v>0</v>
      </c>
    </row>
    <row r="75" spans="1:11" ht="50.25" customHeight="1" x14ac:dyDescent="0.2">
      <c r="A75" s="42"/>
      <c r="B75" s="42"/>
      <c r="C75" s="42"/>
      <c r="D75" s="42"/>
      <c r="E75" s="42"/>
      <c r="F75" s="43"/>
      <c r="G75" s="80" t="s">
        <v>403</v>
      </c>
      <c r="H75" s="81" t="s">
        <v>404</v>
      </c>
      <c r="I75" s="73">
        <v>-600000</v>
      </c>
      <c r="J75" s="73"/>
      <c r="K75" s="73"/>
    </row>
    <row r="76" spans="1:11" ht="41.25" hidden="1" customHeight="1" x14ac:dyDescent="0.2">
      <c r="A76" s="42"/>
      <c r="B76" s="42"/>
      <c r="C76" s="42"/>
      <c r="D76" s="42"/>
      <c r="E76" s="42"/>
      <c r="F76" s="43"/>
      <c r="G76" s="80" t="s">
        <v>405</v>
      </c>
      <c r="H76" s="81" t="s">
        <v>406</v>
      </c>
      <c r="I76" s="73"/>
      <c r="J76" s="73"/>
      <c r="K76" s="73"/>
    </row>
    <row r="77" spans="1:11" ht="27" customHeight="1" x14ac:dyDescent="0.2">
      <c r="A77" s="42"/>
      <c r="B77" s="42"/>
      <c r="C77" s="42"/>
      <c r="D77" s="42"/>
      <c r="E77" s="42"/>
      <c r="F77" s="43"/>
      <c r="G77" s="69" t="s">
        <v>407</v>
      </c>
      <c r="H77" s="70" t="s">
        <v>408</v>
      </c>
      <c r="I77" s="49">
        <f>I78+I97+I100+I104</f>
        <v>277000</v>
      </c>
      <c r="J77" s="49">
        <f>J78+J97+J100+J104</f>
        <v>0</v>
      </c>
      <c r="K77" s="49">
        <f>K78+K97+K100+K104</f>
        <v>0</v>
      </c>
    </row>
    <row r="78" spans="1:11" ht="42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412</v>
      </c>
      <c r="G78" s="82" t="s">
        <v>413</v>
      </c>
      <c r="H78" s="83" t="s">
        <v>414</v>
      </c>
      <c r="I78" s="49">
        <f>I79+I81+I83+I85+I87+I89+I91+I93+I95</f>
        <v>122500</v>
      </c>
      <c r="J78" s="49">
        <f>J79+J81+J83+J85+J87+J89+J91+J93+J95</f>
        <v>0</v>
      </c>
      <c r="K78" s="49">
        <f>K79+K81+K83+K85+K87+K89+K91+K93+K95</f>
        <v>0</v>
      </c>
    </row>
    <row r="79" spans="1:11" ht="51.75" customHeight="1" x14ac:dyDescent="0.2">
      <c r="A79" s="42"/>
      <c r="B79" s="42"/>
      <c r="C79" s="42"/>
      <c r="D79" s="42"/>
      <c r="E79" s="42"/>
      <c r="F79" s="43"/>
      <c r="G79" s="65" t="s">
        <v>809</v>
      </c>
      <c r="H79" s="66" t="s">
        <v>810</v>
      </c>
      <c r="I79" s="49">
        <f>I80</f>
        <v>33000</v>
      </c>
      <c r="J79" s="49">
        <f t="shared" ref="J79:K79" si="1">J80</f>
        <v>0</v>
      </c>
      <c r="K79" s="49">
        <f t="shared" si="1"/>
        <v>0</v>
      </c>
    </row>
    <row r="80" spans="1:11" ht="78.75" customHeight="1" x14ac:dyDescent="0.2">
      <c r="A80" s="42" t="s">
        <v>11</v>
      </c>
      <c r="B80" s="42" t="s">
        <v>288</v>
      </c>
      <c r="C80" s="42" t="s">
        <v>409</v>
      </c>
      <c r="D80" s="42" t="s">
        <v>410</v>
      </c>
      <c r="E80" s="42" t="s">
        <v>411</v>
      </c>
      <c r="F80" s="43" t="s">
        <v>415</v>
      </c>
      <c r="G80" s="71" t="s">
        <v>416</v>
      </c>
      <c r="H80" s="72" t="s">
        <v>417</v>
      </c>
      <c r="I80" s="73">
        <v>33000</v>
      </c>
      <c r="J80" s="73"/>
      <c r="K80" s="73"/>
    </row>
    <row r="81" spans="1:11" ht="65.25" customHeight="1" x14ac:dyDescent="0.2">
      <c r="A81" s="42"/>
      <c r="B81" s="42"/>
      <c r="C81" s="42"/>
      <c r="D81" s="42"/>
      <c r="E81" s="42"/>
      <c r="F81" s="43"/>
      <c r="G81" s="65" t="s">
        <v>811</v>
      </c>
      <c r="H81" s="66" t="s">
        <v>812</v>
      </c>
      <c r="I81" s="53">
        <f>I82</f>
        <v>60000</v>
      </c>
      <c r="J81" s="53">
        <f t="shared" ref="J81:K81" si="2">J82</f>
        <v>0</v>
      </c>
      <c r="K81" s="53">
        <f t="shared" si="2"/>
        <v>0</v>
      </c>
    </row>
    <row r="82" spans="1:11" ht="96.75" customHeight="1" x14ac:dyDescent="0.2">
      <c r="A82" s="42"/>
      <c r="B82" s="42"/>
      <c r="C82" s="42"/>
      <c r="D82" s="42"/>
      <c r="E82" s="42"/>
      <c r="F82" s="43"/>
      <c r="G82" s="71" t="s">
        <v>418</v>
      </c>
      <c r="H82" s="72" t="s">
        <v>419</v>
      </c>
      <c r="I82" s="73">
        <v>60000</v>
      </c>
      <c r="J82" s="73"/>
      <c r="K82" s="73"/>
    </row>
    <row r="83" spans="1:11" ht="50.25" hidden="1" customHeight="1" x14ac:dyDescent="0.2">
      <c r="A83" s="42"/>
      <c r="B83" s="42"/>
      <c r="C83" s="42"/>
      <c r="D83" s="42"/>
      <c r="E83" s="42"/>
      <c r="F83" s="43"/>
      <c r="G83" s="65" t="s">
        <v>813</v>
      </c>
      <c r="H83" s="66" t="s">
        <v>814</v>
      </c>
      <c r="I83" s="53">
        <f>I84</f>
        <v>0</v>
      </c>
      <c r="J83" s="53">
        <f t="shared" ref="J83:K83" si="3">J84</f>
        <v>0</v>
      </c>
      <c r="K83" s="53">
        <f t="shared" si="3"/>
        <v>0</v>
      </c>
    </row>
    <row r="84" spans="1:11" ht="69.75" hidden="1" customHeight="1" x14ac:dyDescent="0.2">
      <c r="A84" s="42" t="s">
        <v>11</v>
      </c>
      <c r="B84" s="42" t="s">
        <v>288</v>
      </c>
      <c r="C84" s="42" t="s">
        <v>409</v>
      </c>
      <c r="D84" s="42" t="s">
        <v>410</v>
      </c>
      <c r="E84" s="42" t="s">
        <v>411</v>
      </c>
      <c r="F84" s="43" t="s">
        <v>415</v>
      </c>
      <c r="G84" s="71" t="s">
        <v>420</v>
      </c>
      <c r="H84" s="72" t="s">
        <v>421</v>
      </c>
      <c r="I84" s="73">
        <v>0</v>
      </c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815</v>
      </c>
      <c r="H85" s="66" t="s">
        <v>817</v>
      </c>
      <c r="I85" s="53">
        <f>I86</f>
        <v>0</v>
      </c>
      <c r="J85" s="53">
        <f t="shared" ref="J85:K85" si="4">J86</f>
        <v>0</v>
      </c>
      <c r="K85" s="53">
        <f t="shared" si="4"/>
        <v>0</v>
      </c>
    </row>
    <row r="86" spans="1:11" ht="78.75" hidden="1" customHeight="1" x14ac:dyDescent="0.2">
      <c r="A86" s="42"/>
      <c r="B86" s="42"/>
      <c r="C86" s="42"/>
      <c r="D86" s="42"/>
      <c r="E86" s="42"/>
      <c r="F86" s="43"/>
      <c r="G86" s="71" t="s">
        <v>797</v>
      </c>
      <c r="H86" s="72" t="s">
        <v>816</v>
      </c>
      <c r="I86" s="73"/>
      <c r="J86" s="73"/>
      <c r="K86" s="73"/>
    </row>
    <row r="87" spans="1:11" ht="66" customHeight="1" x14ac:dyDescent="0.2">
      <c r="A87" s="42"/>
      <c r="B87" s="42"/>
      <c r="C87" s="42"/>
      <c r="D87" s="42"/>
      <c r="E87" s="42"/>
      <c r="F87" s="43"/>
      <c r="G87" s="65" t="s">
        <v>818</v>
      </c>
      <c r="H87" s="66" t="s">
        <v>819</v>
      </c>
      <c r="I87" s="53">
        <f>I88</f>
        <v>-4000</v>
      </c>
      <c r="J87" s="53">
        <f t="shared" ref="J87:K87" si="5">J88</f>
        <v>0</v>
      </c>
      <c r="K87" s="53">
        <f t="shared" si="5"/>
        <v>0</v>
      </c>
    </row>
    <row r="88" spans="1:11" ht="89.25" customHeight="1" x14ac:dyDescent="0.2">
      <c r="A88" s="42"/>
      <c r="B88" s="42"/>
      <c r="C88" s="42"/>
      <c r="D88" s="42"/>
      <c r="E88" s="42"/>
      <c r="F88" s="43"/>
      <c r="G88" s="71" t="s">
        <v>798</v>
      </c>
      <c r="H88" s="72" t="s">
        <v>799</v>
      </c>
      <c r="I88" s="73">
        <v>-4000</v>
      </c>
      <c r="J88" s="73"/>
      <c r="K88" s="73"/>
    </row>
    <row r="89" spans="1:11" ht="64.5" customHeight="1" x14ac:dyDescent="0.2">
      <c r="A89" s="42"/>
      <c r="B89" s="42"/>
      <c r="C89" s="42"/>
      <c r="D89" s="42"/>
      <c r="E89" s="42"/>
      <c r="F89" s="43"/>
      <c r="G89" s="65" t="s">
        <v>820</v>
      </c>
      <c r="H89" s="66" t="s">
        <v>821</v>
      </c>
      <c r="I89" s="73">
        <f>I90</f>
        <v>-3500</v>
      </c>
      <c r="J89" s="73">
        <f t="shared" ref="J89:K89" si="6">J90</f>
        <v>0</v>
      </c>
      <c r="K89" s="73">
        <f t="shared" si="6"/>
        <v>0</v>
      </c>
    </row>
    <row r="90" spans="1:11" ht="104.25" customHeight="1" x14ac:dyDescent="0.2">
      <c r="A90" s="42"/>
      <c r="B90" s="42"/>
      <c r="C90" s="42"/>
      <c r="D90" s="42"/>
      <c r="E90" s="42"/>
      <c r="F90" s="43"/>
      <c r="G90" s="71" t="s">
        <v>422</v>
      </c>
      <c r="H90" s="72" t="s">
        <v>423</v>
      </c>
      <c r="I90" s="73">
        <v>-3500</v>
      </c>
      <c r="J90" s="73"/>
      <c r="K90" s="73"/>
    </row>
    <row r="91" spans="1:11" ht="53.25" customHeight="1" x14ac:dyDescent="0.2">
      <c r="A91" s="42"/>
      <c r="B91" s="42"/>
      <c r="C91" s="42"/>
      <c r="D91" s="42"/>
      <c r="E91" s="42"/>
      <c r="F91" s="43"/>
      <c r="G91" s="65" t="s">
        <v>822</v>
      </c>
      <c r="H91" s="66" t="s">
        <v>823</v>
      </c>
      <c r="I91" s="73">
        <f>I92</f>
        <v>-7000</v>
      </c>
      <c r="J91" s="73">
        <f t="shared" ref="J91:K91" si="7">J92</f>
        <v>0</v>
      </c>
      <c r="K91" s="73">
        <f t="shared" si="7"/>
        <v>0</v>
      </c>
    </row>
    <row r="92" spans="1:11" ht="75.75" customHeight="1" x14ac:dyDescent="0.2">
      <c r="A92" s="42"/>
      <c r="B92" s="42"/>
      <c r="C92" s="42"/>
      <c r="D92" s="42"/>
      <c r="E92" s="42"/>
      <c r="F92" s="43"/>
      <c r="G92" s="71" t="s">
        <v>424</v>
      </c>
      <c r="H92" s="72" t="s">
        <v>824</v>
      </c>
      <c r="I92" s="73">
        <v>-7000</v>
      </c>
      <c r="J92" s="73"/>
      <c r="K92" s="73"/>
    </row>
    <row r="93" spans="1:11" ht="51" customHeight="1" x14ac:dyDescent="0.2">
      <c r="A93" s="42"/>
      <c r="B93" s="42"/>
      <c r="C93" s="42"/>
      <c r="D93" s="42"/>
      <c r="E93" s="42"/>
      <c r="F93" s="43"/>
      <c r="G93" s="65" t="s">
        <v>825</v>
      </c>
      <c r="H93" s="66" t="s">
        <v>826</v>
      </c>
      <c r="I93" s="53">
        <f>I94</f>
        <v>4000</v>
      </c>
      <c r="J93" s="73">
        <f t="shared" ref="J93:K93" si="8">J94</f>
        <v>0</v>
      </c>
      <c r="K93" s="73">
        <f t="shared" si="8"/>
        <v>0</v>
      </c>
    </row>
    <row r="94" spans="1:11" ht="77.25" customHeight="1" x14ac:dyDescent="0.2">
      <c r="A94" s="42"/>
      <c r="B94" s="42"/>
      <c r="C94" s="42"/>
      <c r="D94" s="42"/>
      <c r="E94" s="42"/>
      <c r="F94" s="43"/>
      <c r="G94" s="71" t="s">
        <v>800</v>
      </c>
      <c r="H94" s="72" t="s">
        <v>802</v>
      </c>
      <c r="I94" s="73">
        <v>4000</v>
      </c>
      <c r="J94" s="73"/>
      <c r="K94" s="73"/>
    </row>
    <row r="95" spans="1:11" ht="65.25" customHeight="1" x14ac:dyDescent="0.2">
      <c r="A95" s="42"/>
      <c r="B95" s="42"/>
      <c r="C95" s="42"/>
      <c r="D95" s="42"/>
      <c r="E95" s="42"/>
      <c r="F95" s="43"/>
      <c r="G95" s="65" t="s">
        <v>827</v>
      </c>
      <c r="H95" s="66" t="s">
        <v>828</v>
      </c>
      <c r="I95" s="53">
        <f>I96</f>
        <v>40000</v>
      </c>
      <c r="J95" s="53">
        <f t="shared" ref="J95:K95" si="9">J96</f>
        <v>0</v>
      </c>
      <c r="K95" s="53">
        <f t="shared" si="9"/>
        <v>0</v>
      </c>
    </row>
    <row r="96" spans="1:11" ht="78.75" customHeight="1" x14ac:dyDescent="0.2">
      <c r="A96" s="42"/>
      <c r="B96" s="42"/>
      <c r="C96" s="42"/>
      <c r="D96" s="42"/>
      <c r="E96" s="42"/>
      <c r="F96" s="43"/>
      <c r="G96" s="71" t="s">
        <v>425</v>
      </c>
      <c r="H96" s="72" t="s">
        <v>426</v>
      </c>
      <c r="I96" s="73">
        <v>40000</v>
      </c>
      <c r="J96" s="73"/>
      <c r="K96" s="73"/>
    </row>
    <row r="97" spans="1:11" ht="103.5" customHeight="1" x14ac:dyDescent="0.2">
      <c r="A97" s="42"/>
      <c r="B97" s="42"/>
      <c r="C97" s="42"/>
      <c r="D97" s="42"/>
      <c r="E97" s="42"/>
      <c r="F97" s="43"/>
      <c r="G97" s="61" t="s">
        <v>829</v>
      </c>
      <c r="H97" s="62" t="s">
        <v>845</v>
      </c>
      <c r="I97" s="63">
        <f>I98</f>
        <v>-6500</v>
      </c>
      <c r="J97" s="63">
        <f t="shared" ref="J97:K98" si="10">J98</f>
        <v>0</v>
      </c>
      <c r="K97" s="63">
        <f t="shared" si="10"/>
        <v>0</v>
      </c>
    </row>
    <row r="98" spans="1:11" ht="78.75" customHeight="1" x14ac:dyDescent="0.2">
      <c r="A98" s="42"/>
      <c r="B98" s="42"/>
      <c r="C98" s="42"/>
      <c r="D98" s="42"/>
      <c r="E98" s="42"/>
      <c r="F98" s="43"/>
      <c r="G98" s="65" t="s">
        <v>830</v>
      </c>
      <c r="H98" s="66" t="s">
        <v>846</v>
      </c>
      <c r="I98" s="53">
        <f>I99</f>
        <v>-6500</v>
      </c>
      <c r="J98" s="53">
        <f t="shared" si="10"/>
        <v>0</v>
      </c>
      <c r="K98" s="53">
        <f t="shared" si="10"/>
        <v>0</v>
      </c>
    </row>
    <row r="99" spans="1:11" ht="66" customHeight="1" x14ac:dyDescent="0.2">
      <c r="A99" s="42"/>
      <c r="B99" s="42"/>
      <c r="C99" s="42"/>
      <c r="D99" s="42"/>
      <c r="E99" s="42"/>
      <c r="F99" s="43"/>
      <c r="G99" s="71" t="s">
        <v>803</v>
      </c>
      <c r="H99" s="72" t="s">
        <v>849</v>
      </c>
      <c r="I99" s="73">
        <v>-6500</v>
      </c>
      <c r="J99" s="73"/>
      <c r="K99" s="73"/>
    </row>
    <row r="100" spans="1:11" ht="21.75" customHeight="1" x14ac:dyDescent="0.2">
      <c r="A100" s="42"/>
      <c r="B100" s="42"/>
      <c r="C100" s="42"/>
      <c r="D100" s="42"/>
      <c r="E100" s="42"/>
      <c r="F100" s="43"/>
      <c r="G100" s="61" t="s">
        <v>831</v>
      </c>
      <c r="H100" s="62" t="s">
        <v>848</v>
      </c>
      <c r="I100" s="63">
        <f>I101</f>
        <v>128000</v>
      </c>
      <c r="J100" s="63">
        <f t="shared" ref="J100:K100" si="11">J101</f>
        <v>0</v>
      </c>
      <c r="K100" s="63">
        <f t="shared" si="11"/>
        <v>0</v>
      </c>
    </row>
    <row r="101" spans="1:11" ht="66" customHeight="1" x14ac:dyDescent="0.2">
      <c r="A101" s="42"/>
      <c r="B101" s="42"/>
      <c r="C101" s="42"/>
      <c r="D101" s="42"/>
      <c r="E101" s="42"/>
      <c r="F101" s="43"/>
      <c r="G101" s="65" t="s">
        <v>832</v>
      </c>
      <c r="H101" s="66" t="s">
        <v>833</v>
      </c>
      <c r="I101" s="53">
        <f>I102+I103</f>
        <v>128000</v>
      </c>
      <c r="J101" s="73">
        <f t="shared" ref="J101:K101" si="12">J102+J103</f>
        <v>0</v>
      </c>
      <c r="K101" s="73">
        <f t="shared" si="12"/>
        <v>0</v>
      </c>
    </row>
    <row r="102" spans="1:11" ht="63.75" customHeight="1" x14ac:dyDescent="0.2">
      <c r="A102" s="42"/>
      <c r="B102" s="42"/>
      <c r="C102" s="42"/>
      <c r="D102" s="42"/>
      <c r="E102" s="42"/>
      <c r="F102" s="43"/>
      <c r="G102" s="71" t="s">
        <v>804</v>
      </c>
      <c r="H102" s="72" t="s">
        <v>805</v>
      </c>
      <c r="I102" s="73">
        <v>101500</v>
      </c>
      <c r="J102" s="73"/>
      <c r="K102" s="73"/>
    </row>
    <row r="103" spans="1:11" ht="68.25" customHeight="1" x14ac:dyDescent="0.2">
      <c r="A103" s="42"/>
      <c r="B103" s="42"/>
      <c r="C103" s="42"/>
      <c r="D103" s="42"/>
      <c r="E103" s="42"/>
      <c r="F103" s="43"/>
      <c r="G103" s="71" t="s">
        <v>806</v>
      </c>
      <c r="H103" s="72" t="s">
        <v>807</v>
      </c>
      <c r="I103" s="73">
        <v>26500</v>
      </c>
      <c r="J103" s="73"/>
      <c r="K103" s="73"/>
    </row>
    <row r="104" spans="1:11" ht="18.75" customHeight="1" x14ac:dyDescent="0.2">
      <c r="A104" s="42"/>
      <c r="B104" s="42"/>
      <c r="C104" s="42"/>
      <c r="D104" s="42"/>
      <c r="E104" s="42"/>
      <c r="F104" s="43"/>
      <c r="G104" s="61" t="s">
        <v>834</v>
      </c>
      <c r="H104" s="62" t="s">
        <v>835</v>
      </c>
      <c r="I104" s="63">
        <f>I105</f>
        <v>33000</v>
      </c>
      <c r="J104" s="63">
        <f t="shared" ref="J104:K104" si="13">J105</f>
        <v>0</v>
      </c>
      <c r="K104" s="63">
        <f t="shared" si="13"/>
        <v>0</v>
      </c>
    </row>
    <row r="105" spans="1:11" ht="94.5" customHeight="1" x14ac:dyDescent="0.2">
      <c r="A105" s="42"/>
      <c r="B105" s="42"/>
      <c r="C105" s="42"/>
      <c r="D105" s="42"/>
      <c r="E105" s="42"/>
      <c r="F105" s="43"/>
      <c r="G105" s="71" t="s">
        <v>808</v>
      </c>
      <c r="H105" s="72" t="s">
        <v>847</v>
      </c>
      <c r="I105" s="73">
        <v>33000</v>
      </c>
      <c r="J105" s="73"/>
      <c r="K105" s="73"/>
    </row>
    <row r="106" spans="1:11" ht="18.75" hidden="1" customHeight="1" x14ac:dyDescent="0.2">
      <c r="A106" s="42"/>
      <c r="B106" s="42"/>
      <c r="C106" s="42"/>
      <c r="D106" s="42"/>
      <c r="E106" s="42"/>
      <c r="F106" s="43"/>
      <c r="G106" s="61" t="s">
        <v>913</v>
      </c>
      <c r="H106" s="62" t="s">
        <v>914</v>
      </c>
      <c r="I106" s="63">
        <f>I107</f>
        <v>0</v>
      </c>
      <c r="J106" s="73"/>
      <c r="K106" s="73"/>
    </row>
    <row r="107" spans="1:11" ht="21.75" hidden="1" customHeight="1" x14ac:dyDescent="0.2">
      <c r="A107" s="42"/>
      <c r="B107" s="42"/>
      <c r="C107" s="42"/>
      <c r="D107" s="42"/>
      <c r="E107" s="42"/>
      <c r="F107" s="43"/>
      <c r="G107" s="65" t="s">
        <v>915</v>
      </c>
      <c r="H107" s="66" t="s">
        <v>916</v>
      </c>
      <c r="I107" s="53">
        <f>I108</f>
        <v>0</v>
      </c>
      <c r="J107" s="73"/>
      <c r="K107" s="73"/>
    </row>
    <row r="108" spans="1:11" ht="27" hidden="1" customHeight="1" x14ac:dyDescent="0.2">
      <c r="A108" s="42"/>
      <c r="B108" s="42"/>
      <c r="C108" s="42"/>
      <c r="D108" s="42"/>
      <c r="E108" s="42"/>
      <c r="F108" s="43"/>
      <c r="G108" s="71" t="s">
        <v>917</v>
      </c>
      <c r="H108" s="72" t="s">
        <v>918</v>
      </c>
      <c r="I108" s="73"/>
      <c r="J108" s="73"/>
      <c r="K108" s="73"/>
    </row>
    <row r="109" spans="1:11" ht="18.75" customHeight="1" x14ac:dyDescent="0.2">
      <c r="A109" s="42"/>
      <c r="B109" s="42"/>
      <c r="C109" s="42"/>
      <c r="D109" s="42"/>
      <c r="E109" s="42"/>
      <c r="F109" s="43"/>
      <c r="G109" s="119" t="s">
        <v>427</v>
      </c>
      <c r="H109" s="120" t="s">
        <v>428</v>
      </c>
      <c r="I109" s="84">
        <f>I110</f>
        <v>-6989933.9199999999</v>
      </c>
      <c r="J109" s="84">
        <f>J110</f>
        <v>0</v>
      </c>
      <c r="K109" s="84">
        <f>K110</f>
        <v>0</v>
      </c>
    </row>
    <row r="110" spans="1:11" ht="33.75" customHeight="1" x14ac:dyDescent="0.2">
      <c r="A110" s="42"/>
      <c r="B110" s="42"/>
      <c r="C110" s="42"/>
      <c r="D110" s="42"/>
      <c r="E110" s="42"/>
      <c r="F110" s="43"/>
      <c r="G110" s="119" t="s">
        <v>429</v>
      </c>
      <c r="H110" s="120" t="s">
        <v>430</v>
      </c>
      <c r="I110" s="84">
        <f>I111+I133+I178+I118</f>
        <v>-6989933.9199999999</v>
      </c>
      <c r="J110" s="84">
        <f>J111+J133+J178+J118</f>
        <v>0</v>
      </c>
      <c r="K110" s="84">
        <f>K111+K133+K178+K118</f>
        <v>0</v>
      </c>
    </row>
    <row r="111" spans="1:11" ht="25.5" hidden="1" x14ac:dyDescent="0.2">
      <c r="A111" s="42"/>
      <c r="B111" s="42"/>
      <c r="C111" s="42"/>
      <c r="D111" s="42"/>
      <c r="E111" s="42"/>
      <c r="F111" s="43"/>
      <c r="G111" s="121" t="s">
        <v>431</v>
      </c>
      <c r="H111" s="122" t="s">
        <v>432</v>
      </c>
      <c r="I111" s="84">
        <f>I112+I114+I116</f>
        <v>0</v>
      </c>
      <c r="J111" s="84">
        <f>J112+J114</f>
        <v>0</v>
      </c>
      <c r="K111" s="84">
        <f>K112+K114</f>
        <v>0</v>
      </c>
    </row>
    <row r="112" spans="1:11" ht="21.75" hidden="1" customHeight="1" x14ac:dyDescent="0.2">
      <c r="A112" s="42"/>
      <c r="B112" s="42"/>
      <c r="C112" s="42"/>
      <c r="D112" s="42"/>
      <c r="E112" s="42"/>
      <c r="F112" s="43"/>
      <c r="G112" s="123" t="s">
        <v>433</v>
      </c>
      <c r="H112" s="124" t="s">
        <v>434</v>
      </c>
      <c r="I112" s="85">
        <f>I113</f>
        <v>0</v>
      </c>
      <c r="J112" s="85">
        <f>J113</f>
        <v>0</v>
      </c>
      <c r="K112" s="85">
        <f>K113</f>
        <v>0</v>
      </c>
    </row>
    <row r="113" spans="1:11" ht="25.5" hidden="1" x14ac:dyDescent="0.2">
      <c r="A113" s="42" t="s">
        <v>11</v>
      </c>
      <c r="B113" s="42" t="s">
        <v>427</v>
      </c>
      <c r="C113" s="42" t="s">
        <v>429</v>
      </c>
      <c r="D113" s="42" t="s">
        <v>435</v>
      </c>
      <c r="E113" s="42" t="s">
        <v>435</v>
      </c>
      <c r="F113" s="43" t="s">
        <v>436</v>
      </c>
      <c r="G113" s="123" t="s">
        <v>437</v>
      </c>
      <c r="H113" s="124" t="s">
        <v>438</v>
      </c>
      <c r="I113" s="85"/>
      <c r="J113" s="85"/>
      <c r="K113" s="85"/>
    </row>
    <row r="114" spans="1:11" ht="25.5" hidden="1" x14ac:dyDescent="0.2">
      <c r="A114" s="42"/>
      <c r="B114" s="42"/>
      <c r="C114" s="42"/>
      <c r="D114" s="42"/>
      <c r="E114" s="42"/>
      <c r="F114" s="43"/>
      <c r="G114" s="123" t="s">
        <v>439</v>
      </c>
      <c r="H114" s="124" t="s">
        <v>440</v>
      </c>
      <c r="I114" s="85">
        <f>I115</f>
        <v>0</v>
      </c>
      <c r="J114" s="85">
        <f>J115</f>
        <v>0</v>
      </c>
      <c r="K114" s="85">
        <f>K115</f>
        <v>0</v>
      </c>
    </row>
    <row r="115" spans="1:11" ht="30" hidden="1" customHeight="1" x14ac:dyDescent="0.2">
      <c r="A115" s="42" t="s">
        <v>11</v>
      </c>
      <c r="B115" s="42" t="s">
        <v>427</v>
      </c>
      <c r="C115" s="42" t="s">
        <v>429</v>
      </c>
      <c r="D115" s="42" t="s">
        <v>435</v>
      </c>
      <c r="E115" s="42" t="s">
        <v>435</v>
      </c>
      <c r="F115" s="43" t="s">
        <v>441</v>
      </c>
      <c r="G115" s="123" t="s">
        <v>442</v>
      </c>
      <c r="H115" s="125" t="s">
        <v>443</v>
      </c>
      <c r="I115" s="86"/>
      <c r="J115" s="86"/>
      <c r="K115" s="86"/>
    </row>
    <row r="116" spans="1:11" ht="85.5" hidden="1" customHeight="1" x14ac:dyDescent="0.2">
      <c r="A116" s="42"/>
      <c r="B116" s="42"/>
      <c r="C116" s="42"/>
      <c r="D116" s="42"/>
      <c r="E116" s="42"/>
      <c r="F116" s="43"/>
      <c r="G116" s="123" t="s">
        <v>858</v>
      </c>
      <c r="H116" s="124" t="s">
        <v>859</v>
      </c>
      <c r="I116" s="86"/>
      <c r="J116" s="86"/>
      <c r="K116" s="86"/>
    </row>
    <row r="117" spans="1:11" ht="81.75" hidden="1" customHeight="1" x14ac:dyDescent="0.2">
      <c r="A117" s="42"/>
      <c r="B117" s="42"/>
      <c r="C117" s="42"/>
      <c r="D117" s="42"/>
      <c r="E117" s="42"/>
      <c r="F117" s="43"/>
      <c r="G117" s="123" t="s">
        <v>858</v>
      </c>
      <c r="H117" s="125" t="s">
        <v>860</v>
      </c>
      <c r="I117" s="86"/>
      <c r="J117" s="86"/>
      <c r="K117" s="86"/>
    </row>
    <row r="118" spans="1:11" ht="28.5" customHeight="1" x14ac:dyDescent="0.2">
      <c r="A118" s="42"/>
      <c r="B118" s="42"/>
      <c r="C118" s="42"/>
      <c r="D118" s="42"/>
      <c r="E118" s="42"/>
      <c r="F118" s="43"/>
      <c r="G118" s="121" t="s">
        <v>444</v>
      </c>
      <c r="H118" s="122" t="s">
        <v>445</v>
      </c>
      <c r="I118" s="87">
        <f>I125+I123+I122+I120+I119+I124+I121</f>
        <v>-18637299.73</v>
      </c>
      <c r="J118" s="87">
        <f>J125+J123+J122+J120+J119</f>
        <v>0</v>
      </c>
      <c r="K118" s="87">
        <f>K125+K123+K122+K120+K119</f>
        <v>0</v>
      </c>
    </row>
    <row r="119" spans="1:11" ht="60" hidden="1" customHeight="1" x14ac:dyDescent="0.2">
      <c r="A119" s="42"/>
      <c r="B119" s="42"/>
      <c r="C119" s="42"/>
      <c r="D119" s="42"/>
      <c r="E119" s="42"/>
      <c r="F119" s="43"/>
      <c r="G119" s="123" t="s">
        <v>446</v>
      </c>
      <c r="H119" s="124" t="s">
        <v>447</v>
      </c>
      <c r="I119" s="86"/>
      <c r="J119" s="86"/>
      <c r="K119" s="86"/>
    </row>
    <row r="120" spans="1:11" ht="89.25" hidden="1" customHeight="1" x14ac:dyDescent="0.2">
      <c r="A120" s="42"/>
      <c r="B120" s="42"/>
      <c r="C120" s="42"/>
      <c r="D120" s="42"/>
      <c r="E120" s="42"/>
      <c r="F120" s="43"/>
      <c r="G120" s="123" t="s">
        <v>448</v>
      </c>
      <c r="H120" s="126" t="s">
        <v>449</v>
      </c>
      <c r="I120" s="86"/>
      <c r="J120" s="86"/>
      <c r="K120" s="86"/>
    </row>
    <row r="121" spans="1:11" ht="66" hidden="1" customHeight="1" x14ac:dyDescent="0.2">
      <c r="A121" s="42"/>
      <c r="B121" s="42"/>
      <c r="C121" s="42"/>
      <c r="D121" s="42"/>
      <c r="E121" s="42"/>
      <c r="F121" s="43"/>
      <c r="G121" s="123" t="s">
        <v>865</v>
      </c>
      <c r="H121" s="133" t="s">
        <v>866</v>
      </c>
      <c r="I121" s="86"/>
      <c r="J121" s="86"/>
      <c r="K121" s="86"/>
    </row>
    <row r="122" spans="1:11" ht="75" hidden="1" customHeight="1" x14ac:dyDescent="0.2">
      <c r="A122" s="42"/>
      <c r="B122" s="42"/>
      <c r="C122" s="42"/>
      <c r="D122" s="42"/>
      <c r="E122" s="42"/>
      <c r="F122" s="43"/>
      <c r="G122" s="123" t="s">
        <v>450</v>
      </c>
      <c r="H122" s="124" t="s">
        <v>451</v>
      </c>
      <c r="I122" s="86"/>
      <c r="J122" s="86"/>
      <c r="K122" s="86"/>
    </row>
    <row r="123" spans="1:11" ht="72" hidden="1" customHeight="1" x14ac:dyDescent="0.2">
      <c r="A123" s="42"/>
      <c r="B123" s="42"/>
      <c r="C123" s="42"/>
      <c r="D123" s="42"/>
      <c r="E123" s="42"/>
      <c r="F123" s="43"/>
      <c r="G123" s="123" t="s">
        <v>452</v>
      </c>
      <c r="H123" s="126" t="s">
        <v>453</v>
      </c>
      <c r="I123" s="86"/>
      <c r="J123" s="86"/>
      <c r="K123" s="86"/>
    </row>
    <row r="124" spans="1:11" ht="26.45" hidden="1" customHeight="1" x14ac:dyDescent="0.2">
      <c r="A124" s="42"/>
      <c r="B124" s="42"/>
      <c r="C124" s="42"/>
      <c r="D124" s="42"/>
      <c r="E124" s="42"/>
      <c r="F124" s="43"/>
      <c r="G124" s="123" t="s">
        <v>538</v>
      </c>
      <c r="H124" s="126" t="s">
        <v>539</v>
      </c>
      <c r="I124" s="86"/>
      <c r="J124" s="86"/>
      <c r="K124" s="86"/>
    </row>
    <row r="125" spans="1:11" ht="15.6" customHeight="1" x14ac:dyDescent="0.2">
      <c r="A125" s="42"/>
      <c r="B125" s="42"/>
      <c r="C125" s="42"/>
      <c r="D125" s="42"/>
      <c r="E125" s="42"/>
      <c r="F125" s="43"/>
      <c r="G125" s="121" t="s">
        <v>454</v>
      </c>
      <c r="H125" s="122" t="s">
        <v>455</v>
      </c>
      <c r="I125" s="84">
        <f>I126+I127+I128+I129+I130+I131+I132</f>
        <v>-18637299.73</v>
      </c>
      <c r="J125" s="84">
        <f t="shared" ref="J125:K125" si="14">J126+J127+J128+J129+J130+J131+J132</f>
        <v>0</v>
      </c>
      <c r="K125" s="84">
        <f t="shared" si="14"/>
        <v>0</v>
      </c>
    </row>
    <row r="126" spans="1:11" ht="57" hidden="1" customHeight="1" x14ac:dyDescent="0.2">
      <c r="A126" s="42"/>
      <c r="B126" s="42"/>
      <c r="C126" s="42"/>
      <c r="D126" s="42"/>
      <c r="E126" s="42"/>
      <c r="F126" s="43"/>
      <c r="G126" s="123" t="s">
        <v>454</v>
      </c>
      <c r="H126" s="127" t="s">
        <v>456</v>
      </c>
      <c r="I126" s="88"/>
      <c r="J126" s="88"/>
      <c r="K126" s="88"/>
    </row>
    <row r="127" spans="1:11" ht="75" customHeight="1" x14ac:dyDescent="0.2">
      <c r="A127" s="42"/>
      <c r="B127" s="42"/>
      <c r="C127" s="42"/>
      <c r="D127" s="42"/>
      <c r="E127" s="42"/>
      <c r="F127" s="43"/>
      <c r="G127" s="123" t="s">
        <v>454</v>
      </c>
      <c r="H127" s="128" t="s">
        <v>457</v>
      </c>
      <c r="I127" s="89">
        <v>-16920000</v>
      </c>
      <c r="J127" s="89"/>
      <c r="K127" s="86"/>
    </row>
    <row r="128" spans="1:11" ht="83.25" hidden="1" customHeight="1" x14ac:dyDescent="0.2">
      <c r="A128" s="42"/>
      <c r="B128" s="42"/>
      <c r="C128" s="42"/>
      <c r="D128" s="42"/>
      <c r="E128" s="42"/>
      <c r="F128" s="43"/>
      <c r="G128" s="123" t="s">
        <v>454</v>
      </c>
      <c r="H128" s="129" t="s">
        <v>458</v>
      </c>
      <c r="I128" s="90"/>
      <c r="J128" s="90"/>
      <c r="K128" s="91"/>
    </row>
    <row r="129" spans="1:11" ht="68.25" customHeight="1" x14ac:dyDescent="0.2">
      <c r="A129" s="42"/>
      <c r="B129" s="42"/>
      <c r="C129" s="42"/>
      <c r="D129" s="42"/>
      <c r="E129" s="42"/>
      <c r="F129" s="43"/>
      <c r="G129" s="123" t="s">
        <v>454</v>
      </c>
      <c r="H129" s="128" t="s">
        <v>459</v>
      </c>
      <c r="I129" s="89">
        <v>-1717299.73</v>
      </c>
      <c r="J129" s="89"/>
      <c r="K129" s="86"/>
    </row>
    <row r="130" spans="1:11" ht="68.25" hidden="1" customHeight="1" x14ac:dyDescent="0.2">
      <c r="A130" s="42"/>
      <c r="B130" s="42"/>
      <c r="C130" s="42"/>
      <c r="D130" s="42"/>
      <c r="E130" s="42"/>
      <c r="F130" s="43"/>
      <c r="G130" s="123" t="s">
        <v>454</v>
      </c>
      <c r="H130" s="128" t="s">
        <v>535</v>
      </c>
      <c r="I130" s="89"/>
      <c r="J130" s="89"/>
      <c r="K130" s="86"/>
    </row>
    <row r="131" spans="1:11" ht="84" hidden="1" customHeight="1" x14ac:dyDescent="0.2">
      <c r="A131" s="42"/>
      <c r="B131" s="42"/>
      <c r="C131" s="42"/>
      <c r="D131" s="42"/>
      <c r="E131" s="42"/>
      <c r="F131" s="43"/>
      <c r="G131" s="123" t="s">
        <v>454</v>
      </c>
      <c r="H131" s="128" t="s">
        <v>536</v>
      </c>
      <c r="I131" s="89"/>
      <c r="J131" s="89"/>
      <c r="K131" s="86"/>
    </row>
    <row r="132" spans="1:11" ht="111.75" hidden="1" customHeight="1" x14ac:dyDescent="0.2">
      <c r="A132" s="42"/>
      <c r="B132" s="42"/>
      <c r="C132" s="42"/>
      <c r="D132" s="42"/>
      <c r="E132" s="42"/>
      <c r="F132" s="43"/>
      <c r="G132" s="123" t="s">
        <v>454</v>
      </c>
      <c r="H132" s="128" t="s">
        <v>537</v>
      </c>
      <c r="I132" s="89"/>
      <c r="J132" s="89"/>
      <c r="K132" s="86"/>
    </row>
    <row r="133" spans="1:11" ht="30" customHeight="1" x14ac:dyDescent="0.2">
      <c r="A133" s="42"/>
      <c r="B133" s="42"/>
      <c r="C133" s="42"/>
      <c r="D133" s="42"/>
      <c r="E133" s="42"/>
      <c r="F133" s="43"/>
      <c r="G133" s="123" t="s">
        <v>460</v>
      </c>
      <c r="H133" s="126" t="s">
        <v>461</v>
      </c>
      <c r="I133" s="85">
        <f>+I138+I140+I144+I156+I160+I134+I137+I158+I164+I142</f>
        <v>11881725.810000001</v>
      </c>
      <c r="J133" s="84">
        <f t="shared" ref="J133:K133" si="15">+J138+J140+J144+J156+J160+J134+J137+J158+J164</f>
        <v>0</v>
      </c>
      <c r="K133" s="84">
        <f t="shared" si="15"/>
        <v>0</v>
      </c>
    </row>
    <row r="134" spans="1:11" ht="51" hidden="1" x14ac:dyDescent="0.2">
      <c r="A134" s="42"/>
      <c r="B134" s="42"/>
      <c r="C134" s="42"/>
      <c r="D134" s="42"/>
      <c r="E134" s="42"/>
      <c r="F134" s="43"/>
      <c r="G134" s="123" t="s">
        <v>462</v>
      </c>
      <c r="H134" s="130" t="s">
        <v>463</v>
      </c>
      <c r="I134" s="92">
        <f>I135</f>
        <v>0</v>
      </c>
      <c r="J134" s="92">
        <f>J135</f>
        <v>0</v>
      </c>
      <c r="K134" s="92">
        <f>K135</f>
        <v>0</v>
      </c>
    </row>
    <row r="135" spans="1:11" ht="51" hidden="1" x14ac:dyDescent="0.2">
      <c r="A135" s="42"/>
      <c r="B135" s="42"/>
      <c r="C135" s="42"/>
      <c r="D135" s="42"/>
      <c r="E135" s="42"/>
      <c r="F135" s="43"/>
      <c r="G135" s="123" t="s">
        <v>462</v>
      </c>
      <c r="H135" s="130" t="s">
        <v>464</v>
      </c>
      <c r="I135" s="92"/>
      <c r="J135" s="92"/>
      <c r="K135" s="92"/>
    </row>
    <row r="136" spans="1:11" hidden="1" x14ac:dyDescent="0.2">
      <c r="A136" s="42"/>
      <c r="B136" s="42"/>
      <c r="C136" s="42"/>
      <c r="D136" s="42"/>
      <c r="E136" s="42"/>
      <c r="F136" s="43"/>
      <c r="G136" s="123"/>
      <c r="H136" s="124"/>
      <c r="I136" s="85"/>
      <c r="J136" s="85"/>
      <c r="K136" s="85"/>
    </row>
    <row r="137" spans="1:11" ht="39" hidden="1" customHeight="1" x14ac:dyDescent="0.2">
      <c r="A137" s="42" t="s">
        <v>11</v>
      </c>
      <c r="B137" s="42" t="s">
        <v>427</v>
      </c>
      <c r="C137" s="42" t="s">
        <v>429</v>
      </c>
      <c r="D137" s="42" t="s">
        <v>465</v>
      </c>
      <c r="E137" s="42" t="s">
        <v>465</v>
      </c>
      <c r="F137" s="43" t="s">
        <v>466</v>
      </c>
      <c r="G137" s="123" t="s">
        <v>467</v>
      </c>
      <c r="H137" s="124" t="s">
        <v>468</v>
      </c>
      <c r="I137" s="86"/>
      <c r="J137" s="86"/>
      <c r="K137" s="86"/>
    </row>
    <row r="138" spans="1:11" ht="38.25" hidden="1" customHeight="1" x14ac:dyDescent="0.2">
      <c r="A138" s="42"/>
      <c r="B138" s="42"/>
      <c r="C138" s="42"/>
      <c r="D138" s="42"/>
      <c r="E138" s="42"/>
      <c r="F138" s="43"/>
      <c r="G138" s="123" t="s">
        <v>469</v>
      </c>
      <c r="H138" s="126" t="s">
        <v>470</v>
      </c>
      <c r="I138" s="86">
        <f>I139</f>
        <v>0</v>
      </c>
      <c r="J138" s="86">
        <f>J139</f>
        <v>0</v>
      </c>
      <c r="K138" s="86">
        <f>K139</f>
        <v>0</v>
      </c>
    </row>
    <row r="139" spans="1:11" ht="43.5" hidden="1" customHeight="1" x14ac:dyDescent="0.2">
      <c r="A139" s="42" t="s">
        <v>11</v>
      </c>
      <c r="B139" s="42" t="s">
        <v>427</v>
      </c>
      <c r="C139" s="42" t="s">
        <v>429</v>
      </c>
      <c r="D139" s="42" t="s">
        <v>465</v>
      </c>
      <c r="E139" s="42" t="s">
        <v>465</v>
      </c>
      <c r="F139" s="43" t="s">
        <v>471</v>
      </c>
      <c r="G139" s="123" t="s">
        <v>472</v>
      </c>
      <c r="H139" s="126" t="s">
        <v>473</v>
      </c>
      <c r="I139" s="86"/>
      <c r="J139" s="86"/>
      <c r="K139" s="86"/>
    </row>
    <row r="140" spans="1:11" ht="55.5" hidden="1" customHeight="1" x14ac:dyDescent="0.2">
      <c r="A140" s="42"/>
      <c r="B140" s="42"/>
      <c r="C140" s="42"/>
      <c r="D140" s="42"/>
      <c r="E140" s="42"/>
      <c r="F140" s="43"/>
      <c r="G140" s="123" t="s">
        <v>474</v>
      </c>
      <c r="H140" s="124" t="s">
        <v>475</v>
      </c>
      <c r="I140" s="85">
        <f>I141</f>
        <v>0</v>
      </c>
      <c r="J140" s="85">
        <f>J141</f>
        <v>0</v>
      </c>
      <c r="K140" s="85">
        <f>K141</f>
        <v>0</v>
      </c>
    </row>
    <row r="141" spans="1:11" ht="63.75" hidden="1" customHeight="1" x14ac:dyDescent="0.2">
      <c r="A141" s="42" t="s">
        <v>11</v>
      </c>
      <c r="B141" s="42" t="s">
        <v>427</v>
      </c>
      <c r="C141" s="42" t="s">
        <v>429</v>
      </c>
      <c r="D141" s="42" t="s">
        <v>465</v>
      </c>
      <c r="E141" s="42" t="s">
        <v>465</v>
      </c>
      <c r="F141" s="43" t="s">
        <v>476</v>
      </c>
      <c r="G141" s="123" t="s">
        <v>477</v>
      </c>
      <c r="H141" s="124" t="s">
        <v>478</v>
      </c>
      <c r="I141" s="86"/>
      <c r="J141" s="86"/>
      <c r="K141" s="86"/>
    </row>
    <row r="142" spans="1:11" ht="28.5" hidden="1" customHeight="1" x14ac:dyDescent="0.2">
      <c r="A142" s="42"/>
      <c r="B142" s="42"/>
      <c r="C142" s="42"/>
      <c r="D142" s="42"/>
      <c r="E142" s="42"/>
      <c r="F142" s="43"/>
      <c r="G142" s="123" t="s">
        <v>838</v>
      </c>
      <c r="H142" s="128" t="s">
        <v>841</v>
      </c>
      <c r="I142" s="89">
        <f>I143</f>
        <v>0</v>
      </c>
      <c r="J142" s="89"/>
      <c r="K142" s="86"/>
    </row>
    <row r="143" spans="1:11" ht="35.25" hidden="1" customHeight="1" x14ac:dyDescent="0.2">
      <c r="A143" s="42"/>
      <c r="B143" s="42"/>
      <c r="C143" s="42"/>
      <c r="D143" s="42"/>
      <c r="E143" s="42"/>
      <c r="F143" s="43"/>
      <c r="G143" s="123" t="s">
        <v>839</v>
      </c>
      <c r="H143" s="128" t="s">
        <v>840</v>
      </c>
      <c r="I143" s="89">
        <v>0</v>
      </c>
      <c r="J143" s="89"/>
      <c r="K143" s="86"/>
    </row>
    <row r="144" spans="1:11" ht="39" customHeight="1" x14ac:dyDescent="0.2">
      <c r="A144" s="42"/>
      <c r="B144" s="42"/>
      <c r="C144" s="42"/>
      <c r="D144" s="42"/>
      <c r="E144" s="42"/>
      <c r="F144" s="43"/>
      <c r="G144" s="123" t="s">
        <v>479</v>
      </c>
      <c r="H144" s="126" t="s">
        <v>480</v>
      </c>
      <c r="I144" s="85">
        <f>I145+I146+I147+I148+I149+I150+I151+I152+I154+I155+I153</f>
        <v>11881725.810000001</v>
      </c>
      <c r="J144" s="84">
        <f>J145+J146+J147+J148+J149+J150+J151+J152+J154+J155+J153</f>
        <v>0</v>
      </c>
      <c r="K144" s="84">
        <f>K145+K146+K147+K148+K149+K150+K151+K152+K154+K155+K153</f>
        <v>0</v>
      </c>
    </row>
    <row r="145" spans="1:11" ht="81.75" hidden="1" customHeight="1" x14ac:dyDescent="0.2">
      <c r="A145" s="42" t="s">
        <v>11</v>
      </c>
      <c r="B145" s="42" t="s">
        <v>427</v>
      </c>
      <c r="C145" s="42" t="s">
        <v>429</v>
      </c>
      <c r="D145" s="42" t="s">
        <v>465</v>
      </c>
      <c r="E145" s="42" t="s">
        <v>465</v>
      </c>
      <c r="F145" s="43" t="s">
        <v>481</v>
      </c>
      <c r="G145" s="123" t="s">
        <v>482</v>
      </c>
      <c r="H145" s="124" t="s">
        <v>483</v>
      </c>
      <c r="I145" s="86"/>
      <c r="J145" s="86"/>
      <c r="K145" s="86"/>
    </row>
    <row r="146" spans="1:11" ht="41.25" customHeight="1" x14ac:dyDescent="0.2">
      <c r="A146" s="42"/>
      <c r="B146" s="42"/>
      <c r="C146" s="42"/>
      <c r="D146" s="42"/>
      <c r="E146" s="42"/>
      <c r="F146" s="43"/>
      <c r="G146" s="123" t="s">
        <v>484</v>
      </c>
      <c r="H146" s="124" t="s">
        <v>939</v>
      </c>
      <c r="I146" s="86">
        <v>-363958</v>
      </c>
      <c r="J146" s="86"/>
      <c r="K146" s="86"/>
    </row>
    <row r="147" spans="1:11" ht="91.5" customHeight="1" x14ac:dyDescent="0.2">
      <c r="A147" s="42" t="s">
        <v>11</v>
      </c>
      <c r="B147" s="42" t="s">
        <v>427</v>
      </c>
      <c r="C147" s="42" t="s">
        <v>429</v>
      </c>
      <c r="D147" s="42" t="s">
        <v>465</v>
      </c>
      <c r="E147" s="42" t="s">
        <v>465</v>
      </c>
      <c r="F147" s="43" t="s">
        <v>485</v>
      </c>
      <c r="G147" s="123" t="s">
        <v>482</v>
      </c>
      <c r="H147" s="124" t="s">
        <v>486</v>
      </c>
      <c r="I147" s="86">
        <v>10200</v>
      </c>
      <c r="J147" s="86"/>
      <c r="K147" s="86"/>
    </row>
    <row r="148" spans="1:11" ht="113.25" hidden="1" customHeight="1" x14ac:dyDescent="0.2">
      <c r="A148" s="42"/>
      <c r="B148" s="42"/>
      <c r="C148" s="42"/>
      <c r="D148" s="42"/>
      <c r="E148" s="42"/>
      <c r="F148" s="43"/>
      <c r="G148" s="123" t="s">
        <v>482</v>
      </c>
      <c r="H148" s="124" t="s">
        <v>487</v>
      </c>
      <c r="I148" s="86"/>
      <c r="J148" s="86"/>
      <c r="K148" s="86"/>
    </row>
    <row r="149" spans="1:11" ht="60" hidden="1" customHeight="1" x14ac:dyDescent="0.2">
      <c r="A149" s="42" t="s">
        <v>11</v>
      </c>
      <c r="B149" s="42" t="s">
        <v>427</v>
      </c>
      <c r="C149" s="42" t="s">
        <v>429</v>
      </c>
      <c r="D149" s="42" t="s">
        <v>465</v>
      </c>
      <c r="E149" s="42" t="s">
        <v>488</v>
      </c>
      <c r="F149" s="43" t="s">
        <v>489</v>
      </c>
      <c r="G149" s="123" t="s">
        <v>490</v>
      </c>
      <c r="H149" s="124" t="s">
        <v>491</v>
      </c>
      <c r="I149" s="86"/>
      <c r="J149" s="86"/>
      <c r="K149" s="86"/>
    </row>
    <row r="150" spans="1:11" ht="69" hidden="1" customHeight="1" x14ac:dyDescent="0.2">
      <c r="A150" s="42"/>
      <c r="B150" s="42"/>
      <c r="C150" s="42"/>
      <c r="D150" s="42"/>
      <c r="E150" s="42"/>
      <c r="F150" s="43"/>
      <c r="G150" s="123" t="s">
        <v>482</v>
      </c>
      <c r="H150" s="124" t="s">
        <v>492</v>
      </c>
      <c r="I150" s="86"/>
      <c r="J150" s="86"/>
      <c r="K150" s="86"/>
    </row>
    <row r="151" spans="1:11" ht="45.75" hidden="1" customHeight="1" x14ac:dyDescent="0.2">
      <c r="A151" s="42"/>
      <c r="B151" s="42"/>
      <c r="C151" s="42"/>
      <c r="D151" s="42"/>
      <c r="E151" s="42"/>
      <c r="F151" s="43"/>
      <c r="G151" s="123" t="s">
        <v>482</v>
      </c>
      <c r="H151" s="124" t="s">
        <v>493</v>
      </c>
      <c r="I151" s="86"/>
      <c r="J151" s="86"/>
      <c r="K151" s="86"/>
    </row>
    <row r="152" spans="1:11" ht="70.5" hidden="1" customHeight="1" x14ac:dyDescent="0.2">
      <c r="A152" s="42"/>
      <c r="B152" s="42"/>
      <c r="C152" s="42"/>
      <c r="D152" s="42"/>
      <c r="E152" s="42"/>
      <c r="F152" s="43"/>
      <c r="G152" s="123" t="s">
        <v>482</v>
      </c>
      <c r="H152" s="124" t="s">
        <v>494</v>
      </c>
      <c r="I152" s="85"/>
      <c r="J152" s="85"/>
      <c r="K152" s="85"/>
    </row>
    <row r="153" spans="1:11" ht="153.75" hidden="1" customHeight="1" x14ac:dyDescent="0.2">
      <c r="A153" s="42"/>
      <c r="B153" s="42"/>
      <c r="C153" s="42"/>
      <c r="D153" s="42"/>
      <c r="E153" s="42"/>
      <c r="F153" s="43"/>
      <c r="G153" s="123" t="s">
        <v>482</v>
      </c>
      <c r="H153" s="124" t="s">
        <v>495</v>
      </c>
      <c r="I153" s="86"/>
      <c r="J153" s="86"/>
      <c r="K153" s="86"/>
    </row>
    <row r="154" spans="1:11" ht="43.5" customHeight="1" x14ac:dyDescent="0.2">
      <c r="A154" s="42"/>
      <c r="B154" s="42"/>
      <c r="C154" s="42"/>
      <c r="D154" s="42"/>
      <c r="E154" s="42"/>
      <c r="F154" s="43"/>
      <c r="G154" s="123" t="s">
        <v>482</v>
      </c>
      <c r="H154" s="124" t="s">
        <v>496</v>
      </c>
      <c r="I154" s="86">
        <f>-3996520.19-1700000</f>
        <v>-5696520.1899999995</v>
      </c>
      <c r="J154" s="86"/>
      <c r="K154" s="86"/>
    </row>
    <row r="155" spans="1:11" ht="81.75" customHeight="1" x14ac:dyDescent="0.2">
      <c r="A155" s="42"/>
      <c r="B155" s="42"/>
      <c r="C155" s="42"/>
      <c r="D155" s="42"/>
      <c r="E155" s="42"/>
      <c r="F155" s="43"/>
      <c r="G155" s="123" t="s">
        <v>482</v>
      </c>
      <c r="H155" s="124" t="s">
        <v>497</v>
      </c>
      <c r="I155" s="86">
        <f>2375463.94+3321056.25+9397453+2838030.81</f>
        <v>17932004</v>
      </c>
      <c r="J155" s="86"/>
      <c r="K155" s="86"/>
    </row>
    <row r="156" spans="1:11" ht="78.75" hidden="1" customHeight="1" x14ac:dyDescent="0.2">
      <c r="A156" s="42"/>
      <c r="B156" s="42"/>
      <c r="C156" s="42"/>
      <c r="D156" s="42"/>
      <c r="E156" s="42"/>
      <c r="F156" s="43"/>
      <c r="G156" s="123" t="s">
        <v>498</v>
      </c>
      <c r="H156" s="126" t="s">
        <v>499</v>
      </c>
      <c r="I156" s="86">
        <f>I157</f>
        <v>0</v>
      </c>
      <c r="J156" s="86">
        <f>J157</f>
        <v>0</v>
      </c>
      <c r="K156" s="86">
        <f>K157</f>
        <v>0</v>
      </c>
    </row>
    <row r="157" spans="1:11" ht="61.5" hidden="1" customHeight="1" x14ac:dyDescent="0.2">
      <c r="A157" s="42"/>
      <c r="B157" s="42"/>
      <c r="C157" s="42"/>
      <c r="D157" s="42"/>
      <c r="E157" s="42"/>
      <c r="F157" s="43"/>
      <c r="G157" s="123" t="s">
        <v>500</v>
      </c>
      <c r="H157" s="126" t="s">
        <v>501</v>
      </c>
      <c r="I157" s="86"/>
      <c r="J157" s="86"/>
      <c r="K157" s="86"/>
    </row>
    <row r="158" spans="1:11" ht="58.5" hidden="1" customHeight="1" x14ac:dyDescent="0.2">
      <c r="A158" s="42"/>
      <c r="B158" s="42"/>
      <c r="C158" s="42"/>
      <c r="D158" s="42"/>
      <c r="E158" s="42"/>
      <c r="F158" s="43"/>
      <c r="G158" s="123" t="s">
        <v>502</v>
      </c>
      <c r="H158" s="126" t="s">
        <v>503</v>
      </c>
      <c r="I158" s="85">
        <f>I159</f>
        <v>0</v>
      </c>
      <c r="J158" s="85">
        <f>J159</f>
        <v>0</v>
      </c>
      <c r="K158" s="85">
        <f>K159</f>
        <v>0</v>
      </c>
    </row>
    <row r="159" spans="1:11" ht="58.5" hidden="1" customHeight="1" x14ac:dyDescent="0.2">
      <c r="A159" s="42"/>
      <c r="B159" s="42"/>
      <c r="C159" s="42"/>
      <c r="D159" s="42"/>
      <c r="E159" s="42"/>
      <c r="F159" s="43"/>
      <c r="G159" s="123" t="s">
        <v>504</v>
      </c>
      <c r="H159" s="126" t="s">
        <v>505</v>
      </c>
      <c r="I159" s="85"/>
      <c r="J159" s="85"/>
      <c r="K159" s="85"/>
    </row>
    <row r="160" spans="1:11" ht="15.75" hidden="1" customHeight="1" x14ac:dyDescent="0.2">
      <c r="A160" s="42"/>
      <c r="B160" s="42"/>
      <c r="C160" s="42"/>
      <c r="D160" s="42"/>
      <c r="E160" s="42"/>
      <c r="F160" s="43"/>
      <c r="G160" s="123" t="s">
        <v>506</v>
      </c>
      <c r="H160" s="120" t="s">
        <v>507</v>
      </c>
      <c r="I160" s="85">
        <f>I161</f>
        <v>0</v>
      </c>
      <c r="J160" s="85">
        <f>J161</f>
        <v>0</v>
      </c>
      <c r="K160" s="85">
        <f>K161</f>
        <v>0</v>
      </c>
    </row>
    <row r="161" spans="1:11" ht="22.5" hidden="1" customHeight="1" x14ac:dyDescent="0.2">
      <c r="A161" s="42"/>
      <c r="B161" s="42"/>
      <c r="C161" s="42"/>
      <c r="D161" s="42"/>
      <c r="E161" s="42"/>
      <c r="F161" s="43"/>
      <c r="G161" s="123" t="s">
        <v>508</v>
      </c>
      <c r="H161" s="124" t="s">
        <v>509</v>
      </c>
      <c r="I161" s="85">
        <f>I162+I163</f>
        <v>0</v>
      </c>
      <c r="J161" s="85">
        <f>J162+J163</f>
        <v>0</v>
      </c>
      <c r="K161" s="85">
        <f>K162+K163</f>
        <v>0</v>
      </c>
    </row>
    <row r="162" spans="1:11" ht="42" hidden="1" customHeight="1" x14ac:dyDescent="0.2">
      <c r="A162" s="42"/>
      <c r="B162" s="42"/>
      <c r="C162" s="42"/>
      <c r="D162" s="42"/>
      <c r="E162" s="42"/>
      <c r="F162" s="43"/>
      <c r="G162" s="123" t="s">
        <v>508</v>
      </c>
      <c r="H162" s="124" t="s">
        <v>510</v>
      </c>
      <c r="I162" s="86">
        <v>0</v>
      </c>
      <c r="J162" s="86">
        <v>0</v>
      </c>
      <c r="K162" s="86">
        <v>0</v>
      </c>
    </row>
    <row r="163" spans="1:11" ht="71.25" hidden="1" customHeight="1" x14ac:dyDescent="0.2">
      <c r="A163" s="42"/>
      <c r="B163" s="42"/>
      <c r="C163" s="42"/>
      <c r="D163" s="42"/>
      <c r="E163" s="42"/>
      <c r="F163" s="43"/>
      <c r="G163" s="123" t="s">
        <v>511</v>
      </c>
      <c r="H163" s="124" t="s">
        <v>512</v>
      </c>
      <c r="I163" s="86">
        <v>0</v>
      </c>
      <c r="J163" s="86">
        <v>0</v>
      </c>
      <c r="K163" s="86">
        <v>0</v>
      </c>
    </row>
    <row r="164" spans="1:11" ht="27" hidden="1" customHeight="1" x14ac:dyDescent="0.2">
      <c r="A164" s="42"/>
      <c r="B164" s="42"/>
      <c r="C164" s="42"/>
      <c r="D164" s="42"/>
      <c r="E164" s="42"/>
      <c r="F164" s="43"/>
      <c r="G164" s="123" t="s">
        <v>427</v>
      </c>
      <c r="H164" s="120" t="s">
        <v>513</v>
      </c>
      <c r="I164" s="84">
        <f>I165</f>
        <v>0</v>
      </c>
      <c r="J164" s="84">
        <f>J165</f>
        <v>0</v>
      </c>
      <c r="K164" s="84">
        <f>K165</f>
        <v>0</v>
      </c>
    </row>
    <row r="165" spans="1:11" ht="28.5" hidden="1" customHeight="1" x14ac:dyDescent="0.2">
      <c r="A165" s="42"/>
      <c r="B165" s="42"/>
      <c r="C165" s="42"/>
      <c r="D165" s="42"/>
      <c r="E165" s="42"/>
      <c r="F165" s="43"/>
      <c r="G165" s="123" t="s">
        <v>460</v>
      </c>
      <c r="H165" s="122" t="s">
        <v>461</v>
      </c>
      <c r="I165" s="84">
        <f>I168+I170+I171+I172+I174+I177+I166+I167</f>
        <v>0</v>
      </c>
      <c r="J165" s="84">
        <f>J168+J170+J171+J172+J174+J177+J166+J167</f>
        <v>0</v>
      </c>
      <c r="K165" s="84">
        <f>K168+K170+K171+K172+K174+K177+K166+K167</f>
        <v>0</v>
      </c>
    </row>
    <row r="166" spans="1:11" ht="69.75" hidden="1" customHeight="1" x14ac:dyDescent="0.2">
      <c r="A166" s="42"/>
      <c r="B166" s="42"/>
      <c r="C166" s="42"/>
      <c r="D166" s="42"/>
      <c r="E166" s="42"/>
      <c r="F166" s="43"/>
      <c r="G166" s="123" t="s">
        <v>482</v>
      </c>
      <c r="H166" s="124" t="s">
        <v>514</v>
      </c>
      <c r="I166" s="86"/>
      <c r="J166" s="86"/>
      <c r="K166" s="86"/>
    </row>
    <row r="167" spans="1:11" ht="117.75" hidden="1" customHeight="1" x14ac:dyDescent="0.2">
      <c r="A167" s="42"/>
      <c r="B167" s="42"/>
      <c r="C167" s="42"/>
      <c r="D167" s="42"/>
      <c r="E167" s="42"/>
      <c r="F167" s="43"/>
      <c r="G167" s="123" t="s">
        <v>482</v>
      </c>
      <c r="H167" s="124" t="s">
        <v>487</v>
      </c>
      <c r="I167" s="86"/>
      <c r="J167" s="86"/>
      <c r="K167" s="86"/>
    </row>
    <row r="168" spans="1:11" ht="40.5" hidden="1" customHeight="1" x14ac:dyDescent="0.2">
      <c r="A168" s="42" t="s">
        <v>11</v>
      </c>
      <c r="B168" s="42" t="s">
        <v>427</v>
      </c>
      <c r="C168" s="42" t="s">
        <v>429</v>
      </c>
      <c r="D168" s="42" t="s">
        <v>465</v>
      </c>
      <c r="E168" s="42" t="s">
        <v>515</v>
      </c>
      <c r="F168" s="43" t="s">
        <v>516</v>
      </c>
      <c r="G168" s="123" t="s">
        <v>517</v>
      </c>
      <c r="H168" s="126" t="s">
        <v>518</v>
      </c>
      <c r="I168" s="85">
        <f>I169</f>
        <v>0</v>
      </c>
      <c r="J168" s="85">
        <f>J169</f>
        <v>0</v>
      </c>
      <c r="K168" s="85">
        <f>K169</f>
        <v>0</v>
      </c>
    </row>
    <row r="169" spans="1:11" ht="43.5" hidden="1" customHeight="1" x14ac:dyDescent="0.2">
      <c r="A169" s="42"/>
      <c r="B169" s="42"/>
      <c r="C169" s="42"/>
      <c r="D169" s="42"/>
      <c r="E169" s="42"/>
      <c r="F169" s="43"/>
      <c r="G169" s="123" t="s">
        <v>519</v>
      </c>
      <c r="H169" s="126" t="s">
        <v>520</v>
      </c>
      <c r="I169" s="85"/>
      <c r="J169" s="85"/>
      <c r="K169" s="85"/>
    </row>
    <row r="170" spans="1:11" ht="95.25" hidden="1" customHeight="1" x14ac:dyDescent="0.2">
      <c r="A170" s="42"/>
      <c r="B170" s="42"/>
      <c r="C170" s="42"/>
      <c r="D170" s="42"/>
      <c r="E170" s="42"/>
      <c r="F170" s="43"/>
      <c r="G170" s="123" t="s">
        <v>467</v>
      </c>
      <c r="H170" s="124" t="s">
        <v>521</v>
      </c>
      <c r="I170" s="85"/>
      <c r="J170" s="85"/>
      <c r="K170" s="85"/>
    </row>
    <row r="171" spans="1:11" ht="72.75" hidden="1" customHeight="1" x14ac:dyDescent="0.2">
      <c r="A171" s="42" t="s">
        <v>11</v>
      </c>
      <c r="B171" s="42" t="s">
        <v>427</v>
      </c>
      <c r="C171" s="42" t="s">
        <v>429</v>
      </c>
      <c r="D171" s="42" t="s">
        <v>465</v>
      </c>
      <c r="E171" s="42" t="s">
        <v>522</v>
      </c>
      <c r="F171" s="43" t="s">
        <v>523</v>
      </c>
      <c r="G171" s="123" t="s">
        <v>484</v>
      </c>
      <c r="H171" s="124" t="s">
        <v>514</v>
      </c>
      <c r="I171" s="86">
        <v>0</v>
      </c>
      <c r="J171" s="86">
        <v>0</v>
      </c>
      <c r="K171" s="86">
        <v>0</v>
      </c>
    </row>
    <row r="172" spans="1:11" ht="30" hidden="1" customHeight="1" x14ac:dyDescent="0.2">
      <c r="A172" s="42"/>
      <c r="B172" s="42"/>
      <c r="C172" s="42"/>
      <c r="D172" s="42"/>
      <c r="E172" s="42"/>
      <c r="F172" s="43"/>
      <c r="G172" s="123" t="s">
        <v>484</v>
      </c>
      <c r="H172" s="124" t="s">
        <v>524</v>
      </c>
      <c r="I172" s="85"/>
      <c r="J172" s="93"/>
      <c r="K172" s="93"/>
    </row>
    <row r="173" spans="1:11" ht="53.25" hidden="1" customHeight="1" x14ac:dyDescent="0.2">
      <c r="A173" s="42"/>
      <c r="B173" s="42"/>
      <c r="C173" s="42"/>
      <c r="D173" s="42"/>
      <c r="E173" s="42"/>
      <c r="F173" s="43"/>
      <c r="G173" s="123" t="s">
        <v>484</v>
      </c>
      <c r="H173" s="124" t="s">
        <v>525</v>
      </c>
      <c r="I173" s="85"/>
      <c r="J173" s="85"/>
      <c r="K173" s="85"/>
    </row>
    <row r="174" spans="1:11" ht="72" hidden="1" customHeight="1" x14ac:dyDescent="0.2">
      <c r="A174" s="42" t="s">
        <v>11</v>
      </c>
      <c r="B174" s="42" t="s">
        <v>427</v>
      </c>
      <c r="C174" s="42" t="s">
        <v>429</v>
      </c>
      <c r="D174" s="42" t="s">
        <v>526</v>
      </c>
      <c r="E174" s="42" t="s">
        <v>526</v>
      </c>
      <c r="F174" s="43" t="s">
        <v>527</v>
      </c>
      <c r="G174" s="123" t="s">
        <v>484</v>
      </c>
      <c r="H174" s="124" t="s">
        <v>486</v>
      </c>
      <c r="I174" s="85"/>
      <c r="J174" s="85"/>
      <c r="K174" s="85"/>
    </row>
    <row r="175" spans="1:11" ht="49.5" hidden="1" customHeight="1" x14ac:dyDescent="0.2">
      <c r="A175" s="42" t="s">
        <v>11</v>
      </c>
      <c r="B175" s="42" t="s">
        <v>427</v>
      </c>
      <c r="C175" s="42" t="s">
        <v>429</v>
      </c>
      <c r="D175" s="42" t="s">
        <v>526</v>
      </c>
      <c r="E175" s="42" t="s">
        <v>526</v>
      </c>
      <c r="F175" s="43" t="s">
        <v>528</v>
      </c>
      <c r="G175" s="123" t="s">
        <v>484</v>
      </c>
      <c r="H175" s="124" t="s">
        <v>529</v>
      </c>
      <c r="I175" s="85"/>
      <c r="J175" s="85"/>
      <c r="K175" s="85"/>
    </row>
    <row r="176" spans="1:11" ht="78" hidden="1" customHeight="1" x14ac:dyDescent="0.2">
      <c r="A176" s="42"/>
      <c r="B176" s="42"/>
      <c r="C176" s="42"/>
      <c r="D176" s="42"/>
      <c r="E176" s="42"/>
      <c r="F176" s="43"/>
      <c r="G176" s="123"/>
      <c r="H176" s="124"/>
      <c r="I176" s="85"/>
      <c r="J176" s="85"/>
      <c r="K176" s="85"/>
    </row>
    <row r="177" spans="1:11" ht="103.5" hidden="1" customHeight="1" x14ac:dyDescent="0.2">
      <c r="A177" s="42"/>
      <c r="B177" s="42"/>
      <c r="C177" s="42"/>
      <c r="D177" s="42"/>
      <c r="E177" s="42"/>
      <c r="F177" s="43"/>
      <c r="G177" s="123" t="s">
        <v>484</v>
      </c>
      <c r="H177" s="124" t="s">
        <v>487</v>
      </c>
      <c r="I177" s="86">
        <v>0</v>
      </c>
      <c r="J177" s="86">
        <v>0</v>
      </c>
      <c r="K177" s="86">
        <v>0</v>
      </c>
    </row>
    <row r="178" spans="1:11" ht="19.5" customHeight="1" x14ac:dyDescent="0.2">
      <c r="A178" s="42"/>
      <c r="B178" s="42"/>
      <c r="C178" s="42"/>
      <c r="D178" s="42"/>
      <c r="E178" s="42"/>
      <c r="F178" s="43"/>
      <c r="G178" s="123" t="s">
        <v>867</v>
      </c>
      <c r="H178" s="131" t="s">
        <v>110</v>
      </c>
      <c r="I178" s="87">
        <f>I179+I182+I181</f>
        <v>-234360</v>
      </c>
      <c r="J178" s="87">
        <f t="shared" ref="J178:K178" si="16">J179+J182+J181</f>
        <v>0</v>
      </c>
      <c r="K178" s="87">
        <f t="shared" si="16"/>
        <v>0</v>
      </c>
    </row>
    <row r="179" spans="1:11" ht="53.25" hidden="1" customHeight="1" x14ac:dyDescent="0.2">
      <c r="A179" s="42"/>
      <c r="B179" s="42"/>
      <c r="C179" s="42"/>
      <c r="D179" s="42"/>
      <c r="E179" s="42"/>
      <c r="F179" s="43"/>
      <c r="G179" s="123" t="s">
        <v>530</v>
      </c>
      <c r="H179" s="126" t="s">
        <v>531</v>
      </c>
      <c r="I179" s="86">
        <f t="shared" ref="I179:K179" si="17">I180</f>
        <v>0</v>
      </c>
      <c r="J179" s="86">
        <f t="shared" si="17"/>
        <v>0</v>
      </c>
      <c r="K179" s="86">
        <f t="shared" si="17"/>
        <v>0</v>
      </c>
    </row>
    <row r="180" spans="1:11" ht="63.75" hidden="1" customHeight="1" x14ac:dyDescent="0.2">
      <c r="A180" s="42"/>
      <c r="B180" s="42"/>
      <c r="C180" s="42"/>
      <c r="D180" s="42"/>
      <c r="E180" s="42"/>
      <c r="F180" s="43"/>
      <c r="G180" s="123" t="s">
        <v>532</v>
      </c>
      <c r="H180" s="126" t="s">
        <v>533</v>
      </c>
      <c r="I180" s="86"/>
      <c r="J180" s="86"/>
      <c r="K180" s="86"/>
    </row>
    <row r="181" spans="1:11" ht="78" customHeight="1" x14ac:dyDescent="0.2">
      <c r="A181" s="42"/>
      <c r="B181" s="42"/>
      <c r="C181" s="42"/>
      <c r="D181" s="42"/>
      <c r="E181" s="42"/>
      <c r="F181" s="43"/>
      <c r="G181" s="123" t="s">
        <v>871</v>
      </c>
      <c r="H181" s="126" t="s">
        <v>872</v>
      </c>
      <c r="I181" s="86">
        <v>-234360</v>
      </c>
      <c r="J181" s="86"/>
      <c r="K181" s="86"/>
    </row>
    <row r="182" spans="1:11" ht="32.25" hidden="1" customHeight="1" x14ac:dyDescent="0.2">
      <c r="A182" s="42"/>
      <c r="B182" s="42"/>
      <c r="C182" s="42"/>
      <c r="D182" s="42"/>
      <c r="E182" s="42"/>
      <c r="F182" s="43"/>
      <c r="G182" s="123" t="s">
        <v>868</v>
      </c>
      <c r="H182" s="133" t="s">
        <v>870</v>
      </c>
      <c r="I182" s="86">
        <f>I183</f>
        <v>0</v>
      </c>
      <c r="J182" s="86"/>
      <c r="K182" s="86"/>
    </row>
    <row r="183" spans="1:11" ht="63.75" hidden="1" customHeight="1" x14ac:dyDescent="0.2">
      <c r="A183" s="42"/>
      <c r="B183" s="42"/>
      <c r="C183" s="42"/>
      <c r="D183" s="42"/>
      <c r="E183" s="42"/>
      <c r="F183" s="43"/>
      <c r="G183" s="123" t="s">
        <v>868</v>
      </c>
      <c r="H183" s="126" t="s">
        <v>869</v>
      </c>
      <c r="I183" s="86"/>
      <c r="J183" s="86"/>
      <c r="K183" s="86"/>
    </row>
    <row r="184" spans="1:11" ht="22.5" customHeight="1" x14ac:dyDescent="0.2">
      <c r="A184" s="38"/>
      <c r="B184" s="38"/>
      <c r="C184" s="38"/>
      <c r="D184" s="38"/>
      <c r="E184" s="38"/>
      <c r="F184" s="39"/>
      <c r="G184" s="117"/>
      <c r="H184" s="118"/>
      <c r="I184" s="94">
        <f>I19+I109</f>
        <v>-6989933.9199999999</v>
      </c>
      <c r="J184" s="94">
        <f t="shared" ref="J184:K184" si="18">J19+J109</f>
        <v>0</v>
      </c>
      <c r="K184" s="94">
        <f t="shared" si="18"/>
        <v>0</v>
      </c>
    </row>
    <row r="185" spans="1:11" x14ac:dyDescent="0.2">
      <c r="A185" s="95"/>
      <c r="B185" s="95"/>
      <c r="C185" s="95"/>
      <c r="D185" s="95"/>
      <c r="E185" s="95"/>
      <c r="F185" s="95"/>
      <c r="G185" s="39"/>
      <c r="H185" s="96"/>
      <c r="I185" s="97"/>
      <c r="J185" s="97"/>
      <c r="K185" s="97"/>
    </row>
    <row r="186" spans="1:11" x14ac:dyDescent="0.2">
      <c r="A186" s="95"/>
      <c r="B186" s="95"/>
      <c r="C186" s="95"/>
      <c r="D186" s="95"/>
      <c r="E186" s="95"/>
      <c r="F186" s="95"/>
      <c r="G186" s="95"/>
      <c r="H186" s="95"/>
      <c r="I186" s="98"/>
      <c r="J186" s="98"/>
      <c r="K186" s="98"/>
    </row>
    <row r="187" spans="1:11" x14ac:dyDescent="0.2">
      <c r="I187" s="99"/>
      <c r="J187" s="99"/>
      <c r="K187" s="99"/>
    </row>
    <row r="200" spans="10:10" x14ac:dyDescent="0.2">
      <c r="J200" s="37" t="s">
        <v>534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9"/>
  <sheetViews>
    <sheetView view="pageBreakPreview" zoomScale="70" zoomScaleNormal="90" zoomScaleSheetLayoutView="70" workbookViewId="0"/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52" t="s">
        <v>856</v>
      </c>
      <c r="I1" s="152"/>
    </row>
    <row r="2" spans="1:9" ht="15.75" customHeight="1" x14ac:dyDescent="0.2">
      <c r="H2" s="152" t="s">
        <v>150</v>
      </c>
      <c r="I2" s="152"/>
    </row>
    <row r="3" spans="1:9" ht="19.5" customHeight="1" x14ac:dyDescent="0.2">
      <c r="H3" s="152" t="s">
        <v>149</v>
      </c>
      <c r="I3" s="152"/>
    </row>
    <row r="4" spans="1:9" ht="19.149999999999999" customHeight="1" x14ac:dyDescent="0.2">
      <c r="H4" s="152" t="s">
        <v>938</v>
      </c>
      <c r="I4" s="152"/>
    </row>
    <row r="5" spans="1:9" ht="104.25" customHeight="1" x14ac:dyDescent="0.2">
      <c r="H5" s="152" t="s">
        <v>281</v>
      </c>
      <c r="I5" s="152"/>
    </row>
    <row r="6" spans="1:9" ht="20.25" customHeight="1" x14ac:dyDescent="0.2">
      <c r="G6" s="152" t="s">
        <v>898</v>
      </c>
      <c r="H6" s="152"/>
      <c r="I6" s="152"/>
    </row>
    <row r="7" spans="1:9" ht="15.75" x14ac:dyDescent="0.2">
      <c r="G7" s="152" t="s">
        <v>150</v>
      </c>
      <c r="H7" s="152"/>
      <c r="I7" s="152"/>
    </row>
    <row r="8" spans="1:9" ht="15.75" x14ac:dyDescent="0.2">
      <c r="G8" s="152" t="s">
        <v>149</v>
      </c>
      <c r="H8" s="152"/>
      <c r="I8" s="152"/>
    </row>
    <row r="9" spans="1:9" ht="15.75" x14ac:dyDescent="0.2">
      <c r="G9" s="152" t="s">
        <v>158</v>
      </c>
      <c r="H9" s="152"/>
      <c r="I9" s="152"/>
    </row>
    <row r="10" spans="1:9" ht="15.75" x14ac:dyDescent="0.2">
      <c r="G10" s="152" t="s">
        <v>152</v>
      </c>
      <c r="H10" s="152"/>
      <c r="I10" s="152"/>
    </row>
    <row r="11" spans="1:9" ht="15.75" x14ac:dyDescent="0.2">
      <c r="G11" s="152" t="s">
        <v>151</v>
      </c>
      <c r="H11" s="152"/>
      <c r="I11" s="152"/>
    </row>
    <row r="12" spans="1:9" ht="15.75" x14ac:dyDescent="0.2">
      <c r="A12" t="s">
        <v>0</v>
      </c>
      <c r="G12" s="152" t="s">
        <v>153</v>
      </c>
      <c r="H12" s="152"/>
      <c r="I12" s="152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58" t="s">
        <v>0</v>
      </c>
      <c r="H13" s="158"/>
      <c r="I13" s="158"/>
    </row>
    <row r="14" spans="1:9" ht="50.25" customHeight="1" x14ac:dyDescent="0.2">
      <c r="A14" s="159" t="s">
        <v>282</v>
      </c>
      <c r="B14" s="159"/>
      <c r="C14" s="159"/>
      <c r="D14" s="159"/>
      <c r="E14" s="159"/>
      <c r="F14" s="159"/>
      <c r="G14" s="159"/>
      <c r="H14" s="159"/>
      <c r="I14" s="159"/>
    </row>
    <row r="15" spans="1:9" ht="15.75" x14ac:dyDescent="0.2">
      <c r="A15" s="160" t="s">
        <v>1</v>
      </c>
      <c r="B15" s="160"/>
      <c r="C15" s="160"/>
      <c r="D15" s="160"/>
      <c r="E15" s="160"/>
      <c r="F15" s="160"/>
      <c r="G15" s="160"/>
      <c r="H15" s="160"/>
      <c r="I15" s="160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540</v>
      </c>
      <c r="B19" s="3" t="s">
        <v>21</v>
      </c>
      <c r="C19" s="3" t="s">
        <v>541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542</v>
      </c>
      <c r="B20" s="3" t="s">
        <v>21</v>
      </c>
      <c r="C20" s="3" t="s">
        <v>541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541</v>
      </c>
      <c r="D21" s="3" t="s">
        <v>22</v>
      </c>
      <c r="E21" s="3" t="s">
        <v>543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541</v>
      </c>
      <c r="D22" s="3" t="s">
        <v>22</v>
      </c>
      <c r="E22" s="3" t="s">
        <v>543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541</v>
      </c>
      <c r="D23" s="3" t="s">
        <v>22</v>
      </c>
      <c r="E23" s="3" t="s">
        <v>543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541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541</v>
      </c>
      <c r="D25" s="3" t="s">
        <v>29</v>
      </c>
      <c r="E25" s="3" t="s">
        <v>544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541</v>
      </c>
      <c r="D26" s="3" t="s">
        <v>29</v>
      </c>
      <c r="E26" s="3" t="s">
        <v>544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541</v>
      </c>
      <c r="D27" s="3" t="s">
        <v>29</v>
      </c>
      <c r="E27" s="3" t="s">
        <v>544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541</v>
      </c>
      <c r="D28" s="3" t="s">
        <v>29</v>
      </c>
      <c r="E28" s="3" t="s">
        <v>544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541</v>
      </c>
      <c r="D29" s="3" t="s">
        <v>29</v>
      </c>
      <c r="E29" s="3" t="s">
        <v>544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541</v>
      </c>
      <c r="D30" s="3" t="s">
        <v>29</v>
      </c>
      <c r="E30" s="3" t="s">
        <v>545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541</v>
      </c>
      <c r="D31" s="3" t="s">
        <v>29</v>
      </c>
      <c r="E31" s="3" t="s">
        <v>545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541</v>
      </c>
      <c r="D32" s="3" t="s">
        <v>29</v>
      </c>
      <c r="E32" s="3" t="s">
        <v>545</v>
      </c>
      <c r="F32" s="3" t="s">
        <v>39</v>
      </c>
      <c r="G32" s="106"/>
      <c r="H32" s="106"/>
      <c r="I32" s="106"/>
    </row>
    <row r="33" spans="1:9" ht="31.5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G34+G121</f>
        <v>-7071547.9199999999</v>
      </c>
      <c r="H33" s="104">
        <f>H34+H121</f>
        <v>0</v>
      </c>
      <c r="I33" s="104">
        <f>I34+I121</f>
        <v>0</v>
      </c>
    </row>
    <row r="34" spans="1:9" ht="15.75" x14ac:dyDescent="0.2">
      <c r="A34" s="105" t="s">
        <v>546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G35+G45+G70+G81+G85</f>
        <v>-7071547.9199999999</v>
      </c>
      <c r="H34" s="106">
        <f>H35+H45+H70+H81+H85</f>
        <v>0</v>
      </c>
      <c r="I34" s="106">
        <f>I35+I45+I70+I81+I85</f>
        <v>0</v>
      </c>
    </row>
    <row r="35" spans="1:9" ht="15.75" x14ac:dyDescent="0.2">
      <c r="A35" s="105" t="s">
        <v>43</v>
      </c>
      <c r="B35" s="3" t="s">
        <v>41</v>
      </c>
      <c r="C35" s="3" t="s">
        <v>42</v>
      </c>
      <c r="D35" s="3" t="s">
        <v>541</v>
      </c>
      <c r="E35" s="3" t="s">
        <v>0</v>
      </c>
      <c r="F35" s="3" t="s">
        <v>0</v>
      </c>
      <c r="G35" s="106">
        <f>G36+G39+G42</f>
        <v>-6821865.5800000001</v>
      </c>
      <c r="H35" s="106">
        <f t="shared" ref="H35:I35" si="9">H36+H39+H42</f>
        <v>0</v>
      </c>
      <c r="I35" s="106">
        <f t="shared" si="9"/>
        <v>0</v>
      </c>
    </row>
    <row r="36" spans="1:9" ht="362.25" x14ac:dyDescent="0.2">
      <c r="A36" s="107" t="s">
        <v>160</v>
      </c>
      <c r="B36" s="3" t="s">
        <v>41</v>
      </c>
      <c r="C36" s="3" t="s">
        <v>42</v>
      </c>
      <c r="D36" s="3" t="s">
        <v>541</v>
      </c>
      <c r="E36" s="3" t="s">
        <v>547</v>
      </c>
      <c r="F36" s="108" t="s">
        <v>0</v>
      </c>
      <c r="G36" s="106">
        <f>G37</f>
        <v>-5696520.1900000004</v>
      </c>
      <c r="H36" s="106">
        <f t="shared" ref="H36:I36" si="10">H37</f>
        <v>0</v>
      </c>
      <c r="I36" s="106">
        <f t="shared" si="10"/>
        <v>0</v>
      </c>
    </row>
    <row r="37" spans="1:9" ht="47.25" x14ac:dyDescent="0.2">
      <c r="A37" s="107" t="s">
        <v>44</v>
      </c>
      <c r="B37" s="3" t="s">
        <v>41</v>
      </c>
      <c r="C37" s="3" t="s">
        <v>42</v>
      </c>
      <c r="D37" s="3" t="s">
        <v>541</v>
      </c>
      <c r="E37" s="3" t="s">
        <v>547</v>
      </c>
      <c r="F37" s="3" t="s">
        <v>45</v>
      </c>
      <c r="G37" s="106">
        <f>G38</f>
        <v>-5696520.1900000004</v>
      </c>
      <c r="H37" s="106">
        <f t="shared" ref="H37:I37" si="11">H38</f>
        <v>0</v>
      </c>
      <c r="I37" s="106">
        <f t="shared" si="11"/>
        <v>0</v>
      </c>
    </row>
    <row r="38" spans="1:9" ht="15.75" x14ac:dyDescent="0.2">
      <c r="A38" s="107" t="s">
        <v>46</v>
      </c>
      <c r="B38" s="3" t="s">
        <v>41</v>
      </c>
      <c r="C38" s="3" t="s">
        <v>42</v>
      </c>
      <c r="D38" s="3" t="s">
        <v>541</v>
      </c>
      <c r="E38" s="3" t="s">
        <v>547</v>
      </c>
      <c r="F38" s="3" t="s">
        <v>47</v>
      </c>
      <c r="G38" s="106">
        <v>-5696520.1900000004</v>
      </c>
      <c r="H38" s="106"/>
      <c r="I38" s="106"/>
    </row>
    <row r="39" spans="1:9" ht="31.5" x14ac:dyDescent="0.2">
      <c r="A39" s="107" t="s">
        <v>48</v>
      </c>
      <c r="B39" s="3" t="s">
        <v>41</v>
      </c>
      <c r="C39" s="3" t="s">
        <v>42</v>
      </c>
      <c r="D39" s="3" t="s">
        <v>541</v>
      </c>
      <c r="E39" s="3" t="s">
        <v>548</v>
      </c>
      <c r="F39" s="108" t="s">
        <v>0</v>
      </c>
      <c r="G39" s="106">
        <f>G40</f>
        <v>-603072.48</v>
      </c>
      <c r="H39" s="106">
        <f t="shared" ref="H39:I39" si="12">H40</f>
        <v>0</v>
      </c>
      <c r="I39" s="106">
        <f t="shared" si="12"/>
        <v>0</v>
      </c>
    </row>
    <row r="40" spans="1:9" ht="47.25" x14ac:dyDescent="0.2">
      <c r="A40" s="107" t="s">
        <v>44</v>
      </c>
      <c r="B40" s="3" t="s">
        <v>41</v>
      </c>
      <c r="C40" s="3" t="s">
        <v>42</v>
      </c>
      <c r="D40" s="3" t="s">
        <v>541</v>
      </c>
      <c r="E40" s="3" t="s">
        <v>548</v>
      </c>
      <c r="F40" s="3" t="s">
        <v>45</v>
      </c>
      <c r="G40" s="106">
        <f>G41</f>
        <v>-603072.48</v>
      </c>
      <c r="H40" s="106">
        <f t="shared" ref="H40:I40" si="13">H41</f>
        <v>0</v>
      </c>
      <c r="I40" s="106">
        <f t="shared" si="13"/>
        <v>0</v>
      </c>
    </row>
    <row r="41" spans="1:9" ht="15.75" x14ac:dyDescent="0.2">
      <c r="A41" s="107" t="s">
        <v>46</v>
      </c>
      <c r="B41" s="3" t="s">
        <v>41</v>
      </c>
      <c r="C41" s="3" t="s">
        <v>42</v>
      </c>
      <c r="D41" s="3" t="s">
        <v>541</v>
      </c>
      <c r="E41" s="3" t="s">
        <v>548</v>
      </c>
      <c r="F41" s="3" t="s">
        <v>47</v>
      </c>
      <c r="G41" s="106">
        <v>-603072.48</v>
      </c>
      <c r="H41" s="106"/>
      <c r="I41" s="106"/>
    </row>
    <row r="42" spans="1:9" ht="47.25" x14ac:dyDescent="0.2">
      <c r="A42" s="107" t="s">
        <v>154</v>
      </c>
      <c r="B42" s="3" t="s">
        <v>41</v>
      </c>
      <c r="C42" s="3" t="s">
        <v>42</v>
      </c>
      <c r="D42" s="3" t="s">
        <v>541</v>
      </c>
      <c r="E42" s="3" t="s">
        <v>549</v>
      </c>
      <c r="F42" s="108" t="s">
        <v>0</v>
      </c>
      <c r="G42" s="106">
        <f>G43</f>
        <v>-522272.91</v>
      </c>
      <c r="H42" s="106">
        <f t="shared" ref="H42:I42" si="14">H43</f>
        <v>0</v>
      </c>
      <c r="I42" s="106">
        <f t="shared" si="14"/>
        <v>0</v>
      </c>
    </row>
    <row r="43" spans="1:9" ht="47.25" x14ac:dyDescent="0.2">
      <c r="A43" s="107" t="s">
        <v>44</v>
      </c>
      <c r="B43" s="3" t="s">
        <v>41</v>
      </c>
      <c r="C43" s="3" t="s">
        <v>42</v>
      </c>
      <c r="D43" s="3" t="s">
        <v>541</v>
      </c>
      <c r="E43" s="3" t="s">
        <v>549</v>
      </c>
      <c r="F43" s="3" t="s">
        <v>45</v>
      </c>
      <c r="G43" s="106">
        <f>G44</f>
        <v>-522272.91</v>
      </c>
      <c r="H43" s="106">
        <f t="shared" ref="H43:I43" si="15">H44</f>
        <v>0</v>
      </c>
      <c r="I43" s="106">
        <f t="shared" si="15"/>
        <v>0</v>
      </c>
    </row>
    <row r="44" spans="1:9" ht="15.75" x14ac:dyDescent="0.2">
      <c r="A44" s="107" t="s">
        <v>46</v>
      </c>
      <c r="B44" s="3" t="s">
        <v>41</v>
      </c>
      <c r="C44" s="3" t="s">
        <v>42</v>
      </c>
      <c r="D44" s="3" t="s">
        <v>541</v>
      </c>
      <c r="E44" s="3" t="s">
        <v>549</v>
      </c>
      <c r="F44" s="3" t="s">
        <v>47</v>
      </c>
      <c r="G44" s="106">
        <v>-522272.91</v>
      </c>
      <c r="H44" s="106"/>
      <c r="I44" s="106"/>
    </row>
    <row r="45" spans="1:9" ht="15.75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G46+G52+G58+G61+G64+G67+G55+G49</f>
        <v>-417382.82000000007</v>
      </c>
      <c r="H45" s="106">
        <f t="shared" ref="H45:I45" si="16">H46+H52+H58+H61+H64+H67+H55+H49</f>
        <v>0</v>
      </c>
      <c r="I45" s="106">
        <f t="shared" si="16"/>
        <v>0</v>
      </c>
    </row>
    <row r="46" spans="1:9" ht="141.75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550</v>
      </c>
      <c r="F46" s="108" t="s">
        <v>0</v>
      </c>
      <c r="G46" s="106">
        <f>G47</f>
        <v>17932004</v>
      </c>
      <c r="H46" s="106">
        <f t="shared" ref="H46:I47" si="17">H47</f>
        <v>0</v>
      </c>
      <c r="I46" s="106">
        <f t="shared" si="17"/>
        <v>0</v>
      </c>
    </row>
    <row r="47" spans="1:9" ht="47.25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550</v>
      </c>
      <c r="F47" s="3" t="s">
        <v>45</v>
      </c>
      <c r="G47" s="106">
        <f>G48</f>
        <v>17932004</v>
      </c>
      <c r="H47" s="106">
        <f t="shared" si="17"/>
        <v>0</v>
      </c>
      <c r="I47" s="106">
        <f t="shared" si="17"/>
        <v>0</v>
      </c>
    </row>
    <row r="48" spans="1:9" ht="15.75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550</v>
      </c>
      <c r="F48" s="3" t="s">
        <v>47</v>
      </c>
      <c r="G48" s="106">
        <v>17932004</v>
      </c>
      <c r="H48" s="106"/>
      <c r="I48" s="106"/>
    </row>
    <row r="49" spans="1:9" ht="94.5" x14ac:dyDescent="0.2">
      <c r="A49" s="33" t="s">
        <v>880</v>
      </c>
      <c r="B49" s="3" t="s">
        <v>41</v>
      </c>
      <c r="C49" s="3" t="s">
        <v>42</v>
      </c>
      <c r="D49" s="3" t="s">
        <v>22</v>
      </c>
      <c r="E49" s="111" t="s">
        <v>881</v>
      </c>
      <c r="F49" s="3"/>
      <c r="G49" s="106">
        <f>G50</f>
        <v>-234360</v>
      </c>
      <c r="H49" s="106">
        <f t="shared" ref="H49:I50" si="18">H50</f>
        <v>0</v>
      </c>
      <c r="I49" s="106">
        <f t="shared" si="18"/>
        <v>0</v>
      </c>
    </row>
    <row r="50" spans="1:9" ht="47.25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111" t="s">
        <v>881</v>
      </c>
      <c r="F50" s="3">
        <v>600</v>
      </c>
      <c r="G50" s="106">
        <f>G51</f>
        <v>-234360</v>
      </c>
      <c r="H50" s="106">
        <f t="shared" si="18"/>
        <v>0</v>
      </c>
      <c r="I50" s="106">
        <f t="shared" si="18"/>
        <v>0</v>
      </c>
    </row>
    <row r="51" spans="1:9" ht="15.75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111" t="s">
        <v>881</v>
      </c>
      <c r="F51" s="3">
        <v>610</v>
      </c>
      <c r="G51" s="106">
        <v>-234360</v>
      </c>
      <c r="H51" s="106"/>
      <c r="I51" s="106"/>
    </row>
    <row r="52" spans="1:9" ht="15.75" hidden="1" x14ac:dyDescent="0.2">
      <c r="A52" s="107" t="s">
        <v>51</v>
      </c>
      <c r="B52" s="3" t="s">
        <v>41</v>
      </c>
      <c r="C52" s="3" t="s">
        <v>42</v>
      </c>
      <c r="D52" s="3" t="s">
        <v>22</v>
      </c>
      <c r="E52" s="3" t="s">
        <v>551</v>
      </c>
      <c r="F52" s="108" t="s">
        <v>0</v>
      </c>
      <c r="G52" s="106">
        <f>G53</f>
        <v>0</v>
      </c>
      <c r="H52" s="106">
        <f t="shared" ref="H52:I52" si="19">H53</f>
        <v>0</v>
      </c>
      <c r="I52" s="106">
        <f t="shared" si="19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551</v>
      </c>
      <c r="F53" s="3" t="s">
        <v>45</v>
      </c>
      <c r="G53" s="106">
        <f>G54</f>
        <v>0</v>
      </c>
      <c r="H53" s="106">
        <f t="shared" ref="H53:I53" si="20">H54</f>
        <v>0</v>
      </c>
      <c r="I53" s="106">
        <f t="shared" si="20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551</v>
      </c>
      <c r="F54" s="3" t="s">
        <v>47</v>
      </c>
      <c r="G54" s="106"/>
      <c r="H54" s="106"/>
      <c r="I54" s="106"/>
    </row>
    <row r="55" spans="1:9" ht="78.75" hidden="1" x14ac:dyDescent="0.2">
      <c r="A55" s="107" t="s">
        <v>873</v>
      </c>
      <c r="B55" s="3" t="s">
        <v>41</v>
      </c>
      <c r="C55" s="3" t="s">
        <v>42</v>
      </c>
      <c r="D55" s="3" t="s">
        <v>22</v>
      </c>
      <c r="E55" s="3" t="s">
        <v>874</v>
      </c>
      <c r="F55" s="3"/>
      <c r="G55" s="106">
        <f>G56</f>
        <v>0</v>
      </c>
      <c r="H55" s="106"/>
      <c r="I55" s="106"/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874</v>
      </c>
      <c r="F56" s="3">
        <v>600</v>
      </c>
      <c r="G56" s="106">
        <f>G57</f>
        <v>0</v>
      </c>
      <c r="H56" s="106"/>
      <c r="I56" s="106"/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874</v>
      </c>
      <c r="F57" s="3">
        <v>610</v>
      </c>
      <c r="G57" s="106"/>
      <c r="H57" s="106"/>
      <c r="I57" s="106"/>
    </row>
    <row r="58" spans="1:9" ht="47.25" x14ac:dyDescent="0.2">
      <c r="A58" s="107" t="s">
        <v>155</v>
      </c>
      <c r="B58" s="3" t="s">
        <v>41</v>
      </c>
      <c r="C58" s="3" t="s">
        <v>42</v>
      </c>
      <c r="D58" s="3" t="s">
        <v>22</v>
      </c>
      <c r="E58" s="3" t="s">
        <v>552</v>
      </c>
      <c r="F58" s="108" t="s">
        <v>0</v>
      </c>
      <c r="G58" s="106">
        <f>G59</f>
        <v>-16920000</v>
      </c>
      <c r="H58" s="106">
        <f t="shared" ref="H58:I58" si="21">H59</f>
        <v>0</v>
      </c>
      <c r="I58" s="106">
        <f t="shared" si="21"/>
        <v>0</v>
      </c>
    </row>
    <row r="59" spans="1:9" ht="47.25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3" t="s">
        <v>552</v>
      </c>
      <c r="F59" s="3" t="s">
        <v>45</v>
      </c>
      <c r="G59" s="106">
        <f>G60</f>
        <v>-16920000</v>
      </c>
      <c r="H59" s="106">
        <f t="shared" ref="H59:I59" si="22">H60</f>
        <v>0</v>
      </c>
      <c r="I59" s="106">
        <f t="shared" si="22"/>
        <v>0</v>
      </c>
    </row>
    <row r="60" spans="1:9" ht="15.75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3" t="s">
        <v>552</v>
      </c>
      <c r="F60" s="3" t="s">
        <v>47</v>
      </c>
      <c r="G60" s="106">
        <v>-16920000</v>
      </c>
      <c r="H60" s="106"/>
      <c r="I60" s="106">
        <v>0</v>
      </c>
    </row>
    <row r="61" spans="1:9" ht="47.25" x14ac:dyDescent="0.2">
      <c r="A61" s="107" t="s">
        <v>154</v>
      </c>
      <c r="B61" s="3" t="s">
        <v>41</v>
      </c>
      <c r="C61" s="3" t="s">
        <v>42</v>
      </c>
      <c r="D61" s="3" t="s">
        <v>22</v>
      </c>
      <c r="E61" s="3" t="s">
        <v>549</v>
      </c>
      <c r="F61" s="108" t="s">
        <v>0</v>
      </c>
      <c r="G61" s="106">
        <f>G62</f>
        <v>-1195026.82</v>
      </c>
      <c r="H61" s="106">
        <f t="shared" ref="H61:I61" si="23">H62</f>
        <v>0</v>
      </c>
      <c r="I61" s="106">
        <f t="shared" si="23"/>
        <v>0</v>
      </c>
    </row>
    <row r="62" spans="1:9" ht="47.25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3" t="s">
        <v>549</v>
      </c>
      <c r="F62" s="3" t="s">
        <v>45</v>
      </c>
      <c r="G62" s="106">
        <f>G63</f>
        <v>-1195026.82</v>
      </c>
      <c r="H62" s="106">
        <f t="shared" ref="H62:I62" si="24">H63</f>
        <v>0</v>
      </c>
      <c r="I62" s="106">
        <f t="shared" si="24"/>
        <v>0</v>
      </c>
    </row>
    <row r="63" spans="1:9" ht="15.75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3" t="s">
        <v>549</v>
      </c>
      <c r="F63" s="3" t="s">
        <v>47</v>
      </c>
      <c r="G63" s="106">
        <v>-1195026.82</v>
      </c>
      <c r="H63" s="106"/>
      <c r="I63" s="106"/>
    </row>
    <row r="64" spans="1:9" ht="62.45" hidden="1" customHeight="1" x14ac:dyDescent="0.2">
      <c r="A64" s="107" t="s">
        <v>769</v>
      </c>
      <c r="B64" s="3" t="s">
        <v>41</v>
      </c>
      <c r="C64" s="3" t="s">
        <v>42</v>
      </c>
      <c r="D64" s="3" t="s">
        <v>22</v>
      </c>
      <c r="E64" s="111" t="s">
        <v>788</v>
      </c>
      <c r="F64" s="3"/>
      <c r="G64" s="106">
        <f t="shared" ref="G64:I65" si="25">G65</f>
        <v>0</v>
      </c>
      <c r="H64" s="106">
        <f t="shared" si="25"/>
        <v>0</v>
      </c>
      <c r="I64" s="106">
        <f t="shared" si="25"/>
        <v>0</v>
      </c>
    </row>
    <row r="65" spans="1:9" ht="47.25" hidden="1" x14ac:dyDescent="0.2">
      <c r="A65" s="107" t="s">
        <v>44</v>
      </c>
      <c r="B65" s="3" t="s">
        <v>41</v>
      </c>
      <c r="C65" s="3" t="s">
        <v>42</v>
      </c>
      <c r="D65" s="3" t="s">
        <v>22</v>
      </c>
      <c r="E65" s="111" t="s">
        <v>788</v>
      </c>
      <c r="F65" s="3" t="s">
        <v>45</v>
      </c>
      <c r="G65" s="106">
        <f t="shared" si="25"/>
        <v>0</v>
      </c>
      <c r="H65" s="106">
        <f t="shared" si="25"/>
        <v>0</v>
      </c>
      <c r="I65" s="106">
        <f t="shared" si="25"/>
        <v>0</v>
      </c>
    </row>
    <row r="66" spans="1:9" ht="15.75" hidden="1" x14ac:dyDescent="0.2">
      <c r="A66" s="107" t="s">
        <v>46</v>
      </c>
      <c r="B66" s="3" t="s">
        <v>41</v>
      </c>
      <c r="C66" s="3" t="s">
        <v>42</v>
      </c>
      <c r="D66" s="3" t="s">
        <v>22</v>
      </c>
      <c r="E66" s="111" t="s">
        <v>788</v>
      </c>
      <c r="F66" s="3" t="s">
        <v>47</v>
      </c>
      <c r="G66" s="106"/>
      <c r="H66" s="106"/>
      <c r="I66" s="106"/>
    </row>
    <row r="67" spans="1:9" ht="55.9" hidden="1" customHeight="1" x14ac:dyDescent="0.2">
      <c r="A67" s="107" t="s">
        <v>770</v>
      </c>
      <c r="B67" s="3" t="s">
        <v>41</v>
      </c>
      <c r="C67" s="3" t="s">
        <v>42</v>
      </c>
      <c r="D67" s="3" t="s">
        <v>22</v>
      </c>
      <c r="E67" s="111" t="s">
        <v>789</v>
      </c>
      <c r="F67" s="3"/>
      <c r="G67" s="106">
        <f t="shared" ref="G67:I68" si="26">G68</f>
        <v>0</v>
      </c>
      <c r="H67" s="106">
        <f t="shared" si="26"/>
        <v>0</v>
      </c>
      <c r="I67" s="106">
        <f t="shared" si="26"/>
        <v>0</v>
      </c>
    </row>
    <row r="68" spans="1:9" ht="47.25" hidden="1" x14ac:dyDescent="0.2">
      <c r="A68" s="107" t="s">
        <v>44</v>
      </c>
      <c r="B68" s="3" t="s">
        <v>41</v>
      </c>
      <c r="C68" s="3" t="s">
        <v>42</v>
      </c>
      <c r="D68" s="3" t="s">
        <v>22</v>
      </c>
      <c r="E68" s="111" t="s">
        <v>789</v>
      </c>
      <c r="F68" s="3" t="s">
        <v>45</v>
      </c>
      <c r="G68" s="106">
        <f t="shared" si="26"/>
        <v>0</v>
      </c>
      <c r="H68" s="106">
        <f t="shared" si="26"/>
        <v>0</v>
      </c>
      <c r="I68" s="106">
        <f t="shared" si="26"/>
        <v>0</v>
      </c>
    </row>
    <row r="69" spans="1:9" ht="15.75" x14ac:dyDescent="0.2">
      <c r="A69" s="107" t="s">
        <v>46</v>
      </c>
      <c r="B69" s="3" t="s">
        <v>41</v>
      </c>
      <c r="C69" s="3" t="s">
        <v>42</v>
      </c>
      <c r="D69" s="3" t="s">
        <v>22</v>
      </c>
      <c r="E69" s="111" t="s">
        <v>789</v>
      </c>
      <c r="F69" s="3" t="s">
        <v>47</v>
      </c>
      <c r="G69" s="106"/>
      <c r="H69" s="106"/>
      <c r="I69" s="106"/>
    </row>
    <row r="70" spans="1:9" ht="15.75" x14ac:dyDescent="0.2">
      <c r="A70" s="105" t="s">
        <v>52</v>
      </c>
      <c r="B70" s="3" t="s">
        <v>41</v>
      </c>
      <c r="C70" s="3" t="s">
        <v>42</v>
      </c>
      <c r="D70" s="3" t="s">
        <v>29</v>
      </c>
      <c r="E70" s="3" t="s">
        <v>0</v>
      </c>
      <c r="F70" s="3" t="s">
        <v>0</v>
      </c>
      <c r="G70" s="106">
        <f>G71+G74</f>
        <v>98772.46</v>
      </c>
      <c r="H70" s="106">
        <f t="shared" ref="H70:I70" si="27">H71</f>
        <v>0</v>
      </c>
      <c r="I70" s="106">
        <f t="shared" si="27"/>
        <v>0</v>
      </c>
    </row>
    <row r="71" spans="1:9" ht="31.5" x14ac:dyDescent="0.2">
      <c r="A71" s="107" t="s">
        <v>49</v>
      </c>
      <c r="B71" s="3" t="s">
        <v>41</v>
      </c>
      <c r="C71" s="3" t="s">
        <v>42</v>
      </c>
      <c r="D71" s="3" t="s">
        <v>29</v>
      </c>
      <c r="E71" s="3" t="s">
        <v>553</v>
      </c>
      <c r="F71" s="108" t="s">
        <v>0</v>
      </c>
      <c r="G71" s="106">
        <f>G72</f>
        <v>98572.46</v>
      </c>
      <c r="H71" s="106">
        <f t="shared" ref="H71:I71" si="28">H72</f>
        <v>0</v>
      </c>
      <c r="I71" s="106">
        <f t="shared" si="28"/>
        <v>0</v>
      </c>
    </row>
    <row r="72" spans="1:9" ht="47.25" x14ac:dyDescent="0.2">
      <c r="A72" s="107" t="s">
        <v>44</v>
      </c>
      <c r="B72" s="3" t="s">
        <v>41</v>
      </c>
      <c r="C72" s="3" t="s">
        <v>42</v>
      </c>
      <c r="D72" s="3" t="s">
        <v>29</v>
      </c>
      <c r="E72" s="3" t="s">
        <v>553</v>
      </c>
      <c r="F72" s="3" t="s">
        <v>45</v>
      </c>
      <c r="G72" s="106">
        <f>G73</f>
        <v>98572.46</v>
      </c>
      <c r="H72" s="106">
        <f t="shared" ref="H72:I72" si="29">H73</f>
        <v>0</v>
      </c>
      <c r="I72" s="106">
        <f t="shared" si="29"/>
        <v>0</v>
      </c>
    </row>
    <row r="73" spans="1:9" ht="15.75" x14ac:dyDescent="0.2">
      <c r="A73" s="107" t="s">
        <v>46</v>
      </c>
      <c r="B73" s="3" t="s">
        <v>41</v>
      </c>
      <c r="C73" s="3" t="s">
        <v>42</v>
      </c>
      <c r="D73" s="3" t="s">
        <v>29</v>
      </c>
      <c r="E73" s="3" t="s">
        <v>553</v>
      </c>
      <c r="F73" s="3" t="s">
        <v>47</v>
      </c>
      <c r="G73" s="106">
        <f>98572.46</f>
        <v>98572.46</v>
      </c>
      <c r="H73" s="106"/>
      <c r="I73" s="106"/>
    </row>
    <row r="74" spans="1:9" ht="57.75" customHeight="1" x14ac:dyDescent="0.2">
      <c r="A74" s="107" t="s">
        <v>893</v>
      </c>
      <c r="B74" s="3" t="s">
        <v>41</v>
      </c>
      <c r="C74" s="3" t="s">
        <v>42</v>
      </c>
      <c r="D74" s="3" t="s">
        <v>29</v>
      </c>
      <c r="E74" s="3" t="s">
        <v>895</v>
      </c>
      <c r="F74" s="3"/>
      <c r="G74" s="106">
        <f>G75+G79</f>
        <v>200</v>
      </c>
      <c r="H74" s="106"/>
      <c r="I74" s="106"/>
    </row>
    <row r="75" spans="1:9" ht="47.25" x14ac:dyDescent="0.2">
      <c r="A75" s="107" t="s">
        <v>44</v>
      </c>
      <c r="B75" s="3" t="s">
        <v>41</v>
      </c>
      <c r="C75" s="3" t="s">
        <v>42</v>
      </c>
      <c r="D75" s="3" t="s">
        <v>29</v>
      </c>
      <c r="E75" s="3" t="s">
        <v>895</v>
      </c>
      <c r="F75" s="3">
        <v>600</v>
      </c>
      <c r="G75" s="106">
        <f>G76+G77+G78</f>
        <v>200</v>
      </c>
      <c r="H75" s="106"/>
      <c r="I75" s="106"/>
    </row>
    <row r="76" spans="1:9" ht="15.75" x14ac:dyDescent="0.2">
      <c r="A76" s="107" t="s">
        <v>46</v>
      </c>
      <c r="B76" s="3" t="s">
        <v>41</v>
      </c>
      <c r="C76" s="3" t="s">
        <v>42</v>
      </c>
      <c r="D76" s="3" t="s">
        <v>29</v>
      </c>
      <c r="E76" s="3" t="s">
        <v>895</v>
      </c>
      <c r="F76" s="3">
        <v>610</v>
      </c>
      <c r="G76" s="106">
        <v>200</v>
      </c>
      <c r="H76" s="106"/>
      <c r="I76" s="106"/>
    </row>
    <row r="77" spans="1:9" ht="15.75" hidden="1" x14ac:dyDescent="0.2">
      <c r="A77" s="107" t="s">
        <v>142</v>
      </c>
      <c r="B77" s="3" t="s">
        <v>41</v>
      </c>
      <c r="C77" s="3" t="s">
        <v>42</v>
      </c>
      <c r="D77" s="3" t="s">
        <v>29</v>
      </c>
      <c r="E77" s="3" t="s">
        <v>895</v>
      </c>
      <c r="F77" s="3">
        <v>620</v>
      </c>
      <c r="G77" s="106"/>
      <c r="H77" s="106"/>
      <c r="I77" s="106"/>
    </row>
    <row r="78" spans="1:9" ht="82.5" hidden="1" customHeight="1" x14ac:dyDescent="0.2">
      <c r="A78" s="107" t="s">
        <v>894</v>
      </c>
      <c r="B78" s="3" t="s">
        <v>41</v>
      </c>
      <c r="C78" s="3" t="s">
        <v>42</v>
      </c>
      <c r="D78" s="3" t="s">
        <v>29</v>
      </c>
      <c r="E78" s="3" t="s">
        <v>895</v>
      </c>
      <c r="F78" s="3">
        <v>630</v>
      </c>
      <c r="G78" s="106"/>
      <c r="H78" s="106"/>
      <c r="I78" s="106"/>
    </row>
    <row r="79" spans="1:9" ht="15.75" hidden="1" x14ac:dyDescent="0.2">
      <c r="A79" s="107" t="s">
        <v>36</v>
      </c>
      <c r="B79" s="3" t="s">
        <v>41</v>
      </c>
      <c r="C79" s="3" t="s">
        <v>42</v>
      </c>
      <c r="D79" s="3" t="s">
        <v>29</v>
      </c>
      <c r="E79" s="3" t="s">
        <v>895</v>
      </c>
      <c r="F79" s="3">
        <v>800</v>
      </c>
      <c r="G79" s="106"/>
      <c r="H79" s="106"/>
      <c r="I79" s="106"/>
    </row>
    <row r="80" spans="1:9" ht="86.25" hidden="1" customHeight="1" x14ac:dyDescent="0.2">
      <c r="A80" s="107" t="s">
        <v>105</v>
      </c>
      <c r="B80" s="3" t="s">
        <v>41</v>
      </c>
      <c r="C80" s="3" t="s">
        <v>42</v>
      </c>
      <c r="D80" s="3" t="s">
        <v>29</v>
      </c>
      <c r="E80" s="3" t="s">
        <v>895</v>
      </c>
      <c r="F80" s="3">
        <v>810</v>
      </c>
      <c r="G80" s="106"/>
      <c r="H80" s="106"/>
      <c r="I80" s="106"/>
    </row>
    <row r="81" spans="1:9" ht="15.75" hidden="1" x14ac:dyDescent="0.2">
      <c r="A81" s="105" t="s">
        <v>554</v>
      </c>
      <c r="B81" s="3" t="s">
        <v>41</v>
      </c>
      <c r="C81" s="3" t="s">
        <v>42</v>
      </c>
      <c r="D81" s="3" t="s">
        <v>42</v>
      </c>
      <c r="E81" s="3" t="s">
        <v>0</v>
      </c>
      <c r="F81" s="3" t="s">
        <v>0</v>
      </c>
      <c r="G81" s="106">
        <f>G82</f>
        <v>0</v>
      </c>
      <c r="H81" s="106">
        <f t="shared" ref="H81:I83" si="30">H82</f>
        <v>0</v>
      </c>
      <c r="I81" s="106">
        <f t="shared" si="30"/>
        <v>0</v>
      </c>
    </row>
    <row r="82" spans="1:9" ht="31.5" hidden="1" x14ac:dyDescent="0.2">
      <c r="A82" s="107" t="s">
        <v>53</v>
      </c>
      <c r="B82" s="3" t="s">
        <v>41</v>
      </c>
      <c r="C82" s="3" t="s">
        <v>42</v>
      </c>
      <c r="D82" s="3" t="s">
        <v>42</v>
      </c>
      <c r="E82" s="3" t="s">
        <v>555</v>
      </c>
      <c r="F82" s="108" t="s">
        <v>0</v>
      </c>
      <c r="G82" s="106">
        <f>G83</f>
        <v>0</v>
      </c>
      <c r="H82" s="106">
        <f t="shared" si="30"/>
        <v>0</v>
      </c>
      <c r="I82" s="106">
        <f t="shared" si="30"/>
        <v>0</v>
      </c>
    </row>
    <row r="83" spans="1:9" ht="47.25" hidden="1" x14ac:dyDescent="0.2">
      <c r="A83" s="107" t="s">
        <v>44</v>
      </c>
      <c r="B83" s="3" t="s">
        <v>41</v>
      </c>
      <c r="C83" s="3" t="s">
        <v>42</v>
      </c>
      <c r="D83" s="3" t="s">
        <v>42</v>
      </c>
      <c r="E83" s="3" t="s">
        <v>555</v>
      </c>
      <c r="F83" s="3" t="s">
        <v>45</v>
      </c>
      <c r="G83" s="106">
        <f>G84</f>
        <v>0</v>
      </c>
      <c r="H83" s="106">
        <f t="shared" si="30"/>
        <v>0</v>
      </c>
      <c r="I83" s="106">
        <f t="shared" si="30"/>
        <v>0</v>
      </c>
    </row>
    <row r="84" spans="1:9" ht="15.75" hidden="1" x14ac:dyDescent="0.2">
      <c r="A84" s="107" t="s">
        <v>46</v>
      </c>
      <c r="B84" s="3" t="s">
        <v>41</v>
      </c>
      <c r="C84" s="3" t="s">
        <v>42</v>
      </c>
      <c r="D84" s="3" t="s">
        <v>42</v>
      </c>
      <c r="E84" s="3" t="s">
        <v>555</v>
      </c>
      <c r="F84" s="3" t="s">
        <v>47</v>
      </c>
      <c r="G84" s="106"/>
      <c r="H84" s="106"/>
      <c r="I84" s="106"/>
    </row>
    <row r="85" spans="1:9" ht="15.75" x14ac:dyDescent="0.2">
      <c r="A85" s="105" t="s">
        <v>556</v>
      </c>
      <c r="B85" s="3" t="s">
        <v>41</v>
      </c>
      <c r="C85" s="3" t="s">
        <v>42</v>
      </c>
      <c r="D85" s="3" t="s">
        <v>557</v>
      </c>
      <c r="E85" s="3" t="s">
        <v>0</v>
      </c>
      <c r="F85" s="3" t="s">
        <v>0</v>
      </c>
      <c r="G85" s="106">
        <f>G86+G89+G92+G95+G103+G106+G109+G112+G115+G118</f>
        <v>68928.020000000019</v>
      </c>
      <c r="H85" s="106">
        <f t="shared" ref="H85:I85" si="31">H86+H89+H92+H95+H103+H106+H109+H112+H115+H118</f>
        <v>0</v>
      </c>
      <c r="I85" s="106">
        <f t="shared" si="31"/>
        <v>0</v>
      </c>
    </row>
    <row r="86" spans="1:9" ht="157.5" hidden="1" x14ac:dyDescent="0.2">
      <c r="A86" s="107" t="s">
        <v>161</v>
      </c>
      <c r="B86" s="3" t="s">
        <v>41</v>
      </c>
      <c r="C86" s="3" t="s">
        <v>42</v>
      </c>
      <c r="D86" s="3" t="s">
        <v>557</v>
      </c>
      <c r="E86" s="3" t="s">
        <v>558</v>
      </c>
      <c r="F86" s="108" t="s">
        <v>0</v>
      </c>
      <c r="G86" s="106">
        <f>G87</f>
        <v>0</v>
      </c>
      <c r="H86" s="106">
        <f t="shared" ref="H86:I86" si="32">H87</f>
        <v>0</v>
      </c>
      <c r="I86" s="106">
        <f t="shared" si="32"/>
        <v>0</v>
      </c>
    </row>
    <row r="87" spans="1:9" ht="47.25" hidden="1" x14ac:dyDescent="0.2">
      <c r="A87" s="107" t="s">
        <v>44</v>
      </c>
      <c r="B87" s="3" t="s">
        <v>41</v>
      </c>
      <c r="C87" s="3" t="s">
        <v>42</v>
      </c>
      <c r="D87" s="3" t="s">
        <v>557</v>
      </c>
      <c r="E87" s="3" t="s">
        <v>558</v>
      </c>
      <c r="F87" s="3" t="s">
        <v>45</v>
      </c>
      <c r="G87" s="106">
        <f>G88</f>
        <v>0</v>
      </c>
      <c r="H87" s="106">
        <f t="shared" ref="H87:I87" si="33">H88</f>
        <v>0</v>
      </c>
      <c r="I87" s="106">
        <f t="shared" si="33"/>
        <v>0</v>
      </c>
    </row>
    <row r="88" spans="1:9" ht="15.75" hidden="1" x14ac:dyDescent="0.2">
      <c r="A88" s="107" t="s">
        <v>46</v>
      </c>
      <c r="B88" s="3" t="s">
        <v>41</v>
      </c>
      <c r="C88" s="3" t="s">
        <v>42</v>
      </c>
      <c r="D88" s="3" t="s">
        <v>557</v>
      </c>
      <c r="E88" s="3" t="s">
        <v>558</v>
      </c>
      <c r="F88" s="3" t="s">
        <v>47</v>
      </c>
      <c r="G88" s="106"/>
      <c r="H88" s="106"/>
      <c r="I88" s="106"/>
    </row>
    <row r="89" spans="1:9" ht="47.25" hidden="1" x14ac:dyDescent="0.2">
      <c r="A89" s="107" t="s">
        <v>30</v>
      </c>
      <c r="B89" s="3" t="s">
        <v>41</v>
      </c>
      <c r="C89" s="3" t="s">
        <v>42</v>
      </c>
      <c r="D89" s="3" t="s">
        <v>557</v>
      </c>
      <c r="E89" s="3" t="s">
        <v>559</v>
      </c>
      <c r="F89" s="108" t="s">
        <v>0</v>
      </c>
      <c r="G89" s="106">
        <f>G90</f>
        <v>0</v>
      </c>
      <c r="H89" s="106">
        <f t="shared" ref="H89:I89" si="34">H90</f>
        <v>0</v>
      </c>
      <c r="I89" s="106">
        <f t="shared" si="34"/>
        <v>0</v>
      </c>
    </row>
    <row r="90" spans="1:9" ht="110.25" hidden="1" x14ac:dyDescent="0.2">
      <c r="A90" s="107" t="s">
        <v>24</v>
      </c>
      <c r="B90" s="3" t="s">
        <v>41</v>
      </c>
      <c r="C90" s="3" t="s">
        <v>42</v>
      </c>
      <c r="D90" s="3" t="s">
        <v>557</v>
      </c>
      <c r="E90" s="3" t="s">
        <v>559</v>
      </c>
      <c r="F90" s="3" t="s">
        <v>25</v>
      </c>
      <c r="G90" s="106">
        <f>G91</f>
        <v>0</v>
      </c>
      <c r="H90" s="106">
        <f t="shared" ref="H90:I90" si="35">H91</f>
        <v>0</v>
      </c>
      <c r="I90" s="106">
        <f t="shared" si="35"/>
        <v>0</v>
      </c>
    </row>
    <row r="91" spans="1:9" ht="47.25" hidden="1" x14ac:dyDescent="0.2">
      <c r="A91" s="107" t="s">
        <v>26</v>
      </c>
      <c r="B91" s="3" t="s">
        <v>41</v>
      </c>
      <c r="C91" s="3" t="s">
        <v>42</v>
      </c>
      <c r="D91" s="3" t="s">
        <v>557</v>
      </c>
      <c r="E91" s="3" t="s">
        <v>559</v>
      </c>
      <c r="F91" s="3" t="s">
        <v>27</v>
      </c>
      <c r="G91" s="106"/>
      <c r="H91" s="106"/>
      <c r="I91" s="106"/>
    </row>
    <row r="92" spans="1:9" ht="31.5" hidden="1" x14ac:dyDescent="0.2">
      <c r="A92" s="107" t="s">
        <v>54</v>
      </c>
      <c r="B92" s="3" t="s">
        <v>41</v>
      </c>
      <c r="C92" s="3" t="s">
        <v>42</v>
      </c>
      <c r="D92" s="3" t="s">
        <v>557</v>
      </c>
      <c r="E92" s="3" t="s">
        <v>560</v>
      </c>
      <c r="F92" s="108" t="s">
        <v>0</v>
      </c>
      <c r="G92" s="106">
        <f>G93</f>
        <v>0</v>
      </c>
      <c r="H92" s="106">
        <f t="shared" ref="H92:I92" si="36">H93</f>
        <v>0</v>
      </c>
      <c r="I92" s="106">
        <f t="shared" si="36"/>
        <v>0</v>
      </c>
    </row>
    <row r="93" spans="1:9" ht="47.25" hidden="1" x14ac:dyDescent="0.2">
      <c r="A93" s="107" t="s">
        <v>44</v>
      </c>
      <c r="B93" s="3" t="s">
        <v>41</v>
      </c>
      <c r="C93" s="3" t="s">
        <v>42</v>
      </c>
      <c r="D93" s="3" t="s">
        <v>557</v>
      </c>
      <c r="E93" s="3" t="s">
        <v>560</v>
      </c>
      <c r="F93" s="3" t="s">
        <v>45</v>
      </c>
      <c r="G93" s="106">
        <f>G94</f>
        <v>0</v>
      </c>
      <c r="H93" s="106">
        <f t="shared" ref="H93:I93" si="37">H94</f>
        <v>0</v>
      </c>
      <c r="I93" s="106">
        <f t="shared" si="37"/>
        <v>0</v>
      </c>
    </row>
    <row r="94" spans="1:9" ht="15.75" hidden="1" x14ac:dyDescent="0.2">
      <c r="A94" s="107" t="s">
        <v>46</v>
      </c>
      <c r="B94" s="3" t="s">
        <v>41</v>
      </c>
      <c r="C94" s="3" t="s">
        <v>42</v>
      </c>
      <c r="D94" s="3" t="s">
        <v>557</v>
      </c>
      <c r="E94" s="3" t="s">
        <v>560</v>
      </c>
      <c r="F94" s="3" t="s">
        <v>47</v>
      </c>
      <c r="G94" s="106"/>
      <c r="H94" s="106"/>
      <c r="I94" s="106"/>
    </row>
    <row r="95" spans="1:9" ht="63" x14ac:dyDescent="0.2">
      <c r="A95" s="107" t="s">
        <v>55</v>
      </c>
      <c r="B95" s="3" t="s">
        <v>41</v>
      </c>
      <c r="C95" s="3" t="s">
        <v>42</v>
      </c>
      <c r="D95" s="3" t="s">
        <v>557</v>
      </c>
      <c r="E95" s="3" t="s">
        <v>561</v>
      </c>
      <c r="F95" s="108" t="s">
        <v>0</v>
      </c>
      <c r="G95" s="106">
        <f>G96+G99+G101</f>
        <v>276564.91000000003</v>
      </c>
      <c r="H95" s="106">
        <f t="shared" ref="H95:I95" si="38">H96+H99</f>
        <v>0</v>
      </c>
      <c r="I95" s="106">
        <f t="shared" si="38"/>
        <v>0</v>
      </c>
    </row>
    <row r="96" spans="1:9" ht="110.25" x14ac:dyDescent="0.2">
      <c r="A96" s="107" t="s">
        <v>24</v>
      </c>
      <c r="B96" s="3" t="s">
        <v>41</v>
      </c>
      <c r="C96" s="3" t="s">
        <v>42</v>
      </c>
      <c r="D96" s="3" t="s">
        <v>557</v>
      </c>
      <c r="E96" s="3" t="s">
        <v>561</v>
      </c>
      <c r="F96" s="3" t="s">
        <v>25</v>
      </c>
      <c r="G96" s="106">
        <f>G97+G98</f>
        <v>201064.44</v>
      </c>
      <c r="H96" s="106">
        <f t="shared" ref="H96:I96" si="39">H97+H98</f>
        <v>0</v>
      </c>
      <c r="I96" s="106">
        <f t="shared" si="39"/>
        <v>0</v>
      </c>
    </row>
    <row r="97" spans="1:9" ht="31.5" x14ac:dyDescent="0.2">
      <c r="A97" s="107" t="s">
        <v>56</v>
      </c>
      <c r="B97" s="3" t="s">
        <v>41</v>
      </c>
      <c r="C97" s="3" t="s">
        <v>42</v>
      </c>
      <c r="D97" s="3" t="s">
        <v>557</v>
      </c>
      <c r="E97" s="3" t="s">
        <v>561</v>
      </c>
      <c r="F97" s="3" t="s">
        <v>57</v>
      </c>
      <c r="G97" s="106">
        <v>201064.44</v>
      </c>
      <c r="H97" s="106"/>
      <c r="I97" s="106"/>
    </row>
    <row r="98" spans="1:9" ht="47.25" hidden="1" x14ac:dyDescent="0.2">
      <c r="A98" s="107" t="s">
        <v>26</v>
      </c>
      <c r="B98" s="3" t="s">
        <v>41</v>
      </c>
      <c r="C98" s="3" t="s">
        <v>42</v>
      </c>
      <c r="D98" s="3" t="s">
        <v>557</v>
      </c>
      <c r="E98" s="3" t="s">
        <v>561</v>
      </c>
      <c r="F98" s="3" t="s">
        <v>27</v>
      </c>
      <c r="G98" s="106"/>
      <c r="H98" s="106"/>
      <c r="I98" s="106"/>
    </row>
    <row r="99" spans="1:9" ht="47.25" x14ac:dyDescent="0.2">
      <c r="A99" s="107" t="s">
        <v>31</v>
      </c>
      <c r="B99" s="3" t="s">
        <v>41</v>
      </c>
      <c r="C99" s="3" t="s">
        <v>42</v>
      </c>
      <c r="D99" s="3" t="s">
        <v>557</v>
      </c>
      <c r="E99" s="3" t="s">
        <v>561</v>
      </c>
      <c r="F99" s="3" t="s">
        <v>32</v>
      </c>
      <c r="G99" s="106">
        <f>G100</f>
        <v>64024.69</v>
      </c>
      <c r="H99" s="106">
        <f t="shared" ref="H99:I99" si="40">H100</f>
        <v>0</v>
      </c>
      <c r="I99" s="106">
        <f t="shared" si="40"/>
        <v>0</v>
      </c>
    </row>
    <row r="100" spans="1:9" ht="47.25" x14ac:dyDescent="0.2">
      <c r="A100" s="107" t="s">
        <v>33</v>
      </c>
      <c r="B100" s="3" t="s">
        <v>41</v>
      </c>
      <c r="C100" s="3" t="s">
        <v>42</v>
      </c>
      <c r="D100" s="3" t="s">
        <v>557</v>
      </c>
      <c r="E100" s="3" t="s">
        <v>561</v>
      </c>
      <c r="F100" s="3" t="s">
        <v>34</v>
      </c>
      <c r="G100" s="106">
        <v>64024.69</v>
      </c>
      <c r="H100" s="106"/>
      <c r="I100" s="106"/>
    </row>
    <row r="101" spans="1:9" ht="31.5" x14ac:dyDescent="0.2">
      <c r="A101" s="107" t="s">
        <v>66</v>
      </c>
      <c r="B101" s="3" t="s">
        <v>41</v>
      </c>
      <c r="C101" s="3" t="s">
        <v>42</v>
      </c>
      <c r="D101" s="3" t="s">
        <v>557</v>
      </c>
      <c r="E101" s="3" t="s">
        <v>561</v>
      </c>
      <c r="F101" s="3">
        <v>300</v>
      </c>
      <c r="G101" s="106">
        <f>G102</f>
        <v>11475.78</v>
      </c>
      <c r="H101" s="106"/>
      <c r="I101" s="106"/>
    </row>
    <row r="102" spans="1:9" ht="47.25" x14ac:dyDescent="0.2">
      <c r="A102" s="107" t="s">
        <v>68</v>
      </c>
      <c r="B102" s="3" t="s">
        <v>41</v>
      </c>
      <c r="C102" s="3" t="s">
        <v>42</v>
      </c>
      <c r="D102" s="3" t="s">
        <v>557</v>
      </c>
      <c r="E102" s="3" t="s">
        <v>561</v>
      </c>
      <c r="F102" s="3">
        <v>320</v>
      </c>
      <c r="G102" s="106">
        <v>11475.78</v>
      </c>
      <c r="H102" s="106"/>
      <c r="I102" s="106"/>
    </row>
    <row r="103" spans="1:9" ht="31.5" x14ac:dyDescent="0.2">
      <c r="A103" s="107" t="s">
        <v>35</v>
      </c>
      <c r="B103" s="3" t="s">
        <v>41</v>
      </c>
      <c r="C103" s="3" t="s">
        <v>42</v>
      </c>
      <c r="D103" s="3" t="s">
        <v>557</v>
      </c>
      <c r="E103" s="3" t="s">
        <v>562</v>
      </c>
      <c r="F103" s="108" t="s">
        <v>0</v>
      </c>
      <c r="G103" s="106">
        <f>G104</f>
        <v>-64348.160000000003</v>
      </c>
      <c r="H103" s="106">
        <f t="shared" ref="H103:I104" si="41">H104</f>
        <v>0</v>
      </c>
      <c r="I103" s="106">
        <f t="shared" si="41"/>
        <v>0</v>
      </c>
    </row>
    <row r="104" spans="1:9" ht="15.75" x14ac:dyDescent="0.2">
      <c r="A104" s="107" t="s">
        <v>36</v>
      </c>
      <c r="B104" s="3" t="s">
        <v>41</v>
      </c>
      <c r="C104" s="3" t="s">
        <v>42</v>
      </c>
      <c r="D104" s="3" t="s">
        <v>557</v>
      </c>
      <c r="E104" s="3" t="s">
        <v>562</v>
      </c>
      <c r="F104" s="3" t="s">
        <v>37</v>
      </c>
      <c r="G104" s="106">
        <f>G105</f>
        <v>-64348.160000000003</v>
      </c>
      <c r="H104" s="106">
        <f t="shared" si="41"/>
        <v>0</v>
      </c>
      <c r="I104" s="106">
        <f t="shared" si="41"/>
        <v>0</v>
      </c>
    </row>
    <row r="105" spans="1:9" ht="31.5" x14ac:dyDescent="0.2">
      <c r="A105" s="107" t="s">
        <v>38</v>
      </c>
      <c r="B105" s="3" t="s">
        <v>41</v>
      </c>
      <c r="C105" s="3" t="s">
        <v>42</v>
      </c>
      <c r="D105" s="3" t="s">
        <v>557</v>
      </c>
      <c r="E105" s="3" t="s">
        <v>562</v>
      </c>
      <c r="F105" s="3" t="s">
        <v>39</v>
      </c>
      <c r="G105" s="106">
        <f>-42482.5-21865.66</f>
        <v>-64348.160000000003</v>
      </c>
      <c r="H105" s="106"/>
      <c r="I105" s="106"/>
    </row>
    <row r="106" spans="1:9" ht="31.5" x14ac:dyDescent="0.2">
      <c r="A106" s="107" t="s">
        <v>58</v>
      </c>
      <c r="B106" s="3" t="s">
        <v>41</v>
      </c>
      <c r="C106" s="3" t="s">
        <v>42</v>
      </c>
      <c r="D106" s="3" t="s">
        <v>557</v>
      </c>
      <c r="E106" s="3" t="s">
        <v>563</v>
      </c>
      <c r="F106" s="108" t="s">
        <v>0</v>
      </c>
      <c r="G106" s="106">
        <f>G107</f>
        <v>-3118.73</v>
      </c>
      <c r="H106" s="106">
        <f t="shared" ref="H106:I106" si="42">H107</f>
        <v>0</v>
      </c>
      <c r="I106" s="106">
        <f t="shared" si="42"/>
        <v>0</v>
      </c>
    </row>
    <row r="107" spans="1:9" ht="47.25" x14ac:dyDescent="0.2">
      <c r="A107" s="107" t="s">
        <v>44</v>
      </c>
      <c r="B107" s="3" t="s">
        <v>41</v>
      </c>
      <c r="C107" s="3" t="s">
        <v>42</v>
      </c>
      <c r="D107" s="3" t="s">
        <v>557</v>
      </c>
      <c r="E107" s="3" t="s">
        <v>563</v>
      </c>
      <c r="F107" s="3" t="s">
        <v>45</v>
      </c>
      <c r="G107" s="106">
        <f>G108</f>
        <v>-3118.73</v>
      </c>
      <c r="H107" s="106">
        <f t="shared" ref="H107:I107" si="43">H108</f>
        <v>0</v>
      </c>
      <c r="I107" s="106">
        <f t="shared" si="43"/>
        <v>0</v>
      </c>
    </row>
    <row r="108" spans="1:9" ht="15.75" x14ac:dyDescent="0.2">
      <c r="A108" s="107" t="s">
        <v>46</v>
      </c>
      <c r="B108" s="3" t="s">
        <v>41</v>
      </c>
      <c r="C108" s="3" t="s">
        <v>42</v>
      </c>
      <c r="D108" s="3" t="s">
        <v>557</v>
      </c>
      <c r="E108" s="3" t="s">
        <v>563</v>
      </c>
      <c r="F108" s="3" t="s">
        <v>47</v>
      </c>
      <c r="G108" s="106">
        <v>-3118.73</v>
      </c>
      <c r="H108" s="106"/>
      <c r="I108" s="106"/>
    </row>
    <row r="109" spans="1:9" ht="31.5" hidden="1" x14ac:dyDescent="0.2">
      <c r="A109" s="107" t="s">
        <v>59</v>
      </c>
      <c r="B109" s="3" t="s">
        <v>41</v>
      </c>
      <c r="C109" s="3" t="s">
        <v>42</v>
      </c>
      <c r="D109" s="3" t="s">
        <v>557</v>
      </c>
      <c r="E109" s="3" t="s">
        <v>564</v>
      </c>
      <c r="F109" s="108" t="s">
        <v>0</v>
      </c>
      <c r="G109" s="106">
        <f>G110</f>
        <v>0</v>
      </c>
      <c r="H109" s="106">
        <f t="shared" ref="H109:I109" si="44">H110</f>
        <v>0</v>
      </c>
      <c r="I109" s="106">
        <f t="shared" si="44"/>
        <v>0</v>
      </c>
    </row>
    <row r="110" spans="1:9" ht="47.25" hidden="1" x14ac:dyDescent="0.2">
      <c r="A110" s="107" t="s">
        <v>44</v>
      </c>
      <c r="B110" s="3" t="s">
        <v>41</v>
      </c>
      <c r="C110" s="3" t="s">
        <v>42</v>
      </c>
      <c r="D110" s="3" t="s">
        <v>557</v>
      </c>
      <c r="E110" s="3" t="s">
        <v>564</v>
      </c>
      <c r="F110" s="3" t="s">
        <v>45</v>
      </c>
      <c r="G110" s="106">
        <f>G111</f>
        <v>0</v>
      </c>
      <c r="H110" s="106">
        <f t="shared" ref="H110:I110" si="45">H111</f>
        <v>0</v>
      </c>
      <c r="I110" s="106">
        <f t="shared" si="45"/>
        <v>0</v>
      </c>
    </row>
    <row r="111" spans="1:9" ht="15.75" hidden="1" x14ac:dyDescent="0.2">
      <c r="A111" s="107" t="s">
        <v>46</v>
      </c>
      <c r="B111" s="3" t="s">
        <v>41</v>
      </c>
      <c r="C111" s="3" t="s">
        <v>42</v>
      </c>
      <c r="D111" s="3" t="s">
        <v>557</v>
      </c>
      <c r="E111" s="3" t="s">
        <v>564</v>
      </c>
      <c r="F111" s="3" t="s">
        <v>47</v>
      </c>
      <c r="G111" s="106"/>
      <c r="H111" s="106"/>
      <c r="I111" s="106"/>
    </row>
    <row r="112" spans="1:9" ht="31.5" hidden="1" x14ac:dyDescent="0.2">
      <c r="A112" s="107" t="s">
        <v>60</v>
      </c>
      <c r="B112" s="3" t="s">
        <v>41</v>
      </c>
      <c r="C112" s="3" t="s">
        <v>42</v>
      </c>
      <c r="D112" s="3" t="s">
        <v>557</v>
      </c>
      <c r="E112" s="3" t="s">
        <v>565</v>
      </c>
      <c r="F112" s="108" t="s">
        <v>0</v>
      </c>
      <c r="G112" s="106">
        <f>G113</f>
        <v>0</v>
      </c>
      <c r="H112" s="106">
        <f t="shared" ref="H112:I112" si="46">H113</f>
        <v>0</v>
      </c>
      <c r="I112" s="106">
        <f t="shared" si="46"/>
        <v>0</v>
      </c>
    </row>
    <row r="113" spans="1:9" ht="47.25" hidden="1" x14ac:dyDescent="0.2">
      <c r="A113" s="107" t="s">
        <v>44</v>
      </c>
      <c r="B113" s="3" t="s">
        <v>41</v>
      </c>
      <c r="C113" s="3" t="s">
        <v>42</v>
      </c>
      <c r="D113" s="3" t="s">
        <v>557</v>
      </c>
      <c r="E113" s="3" t="s">
        <v>565</v>
      </c>
      <c r="F113" s="3" t="s">
        <v>45</v>
      </c>
      <c r="G113" s="106">
        <f>G114</f>
        <v>0</v>
      </c>
      <c r="H113" s="106">
        <f t="shared" ref="H113:I113" si="47">H114</f>
        <v>0</v>
      </c>
      <c r="I113" s="106">
        <f t="shared" si="47"/>
        <v>0</v>
      </c>
    </row>
    <row r="114" spans="1:9" ht="15.75" hidden="1" x14ac:dyDescent="0.2">
      <c r="A114" s="107" t="s">
        <v>46</v>
      </c>
      <c r="B114" s="3" t="s">
        <v>41</v>
      </c>
      <c r="C114" s="3" t="s">
        <v>42</v>
      </c>
      <c r="D114" s="3" t="s">
        <v>557</v>
      </c>
      <c r="E114" s="3" t="s">
        <v>565</v>
      </c>
      <c r="F114" s="3" t="s">
        <v>47</v>
      </c>
      <c r="G114" s="106"/>
      <c r="H114" s="106"/>
      <c r="I114" s="106"/>
    </row>
    <row r="115" spans="1:9" ht="47.25" x14ac:dyDescent="0.2">
      <c r="A115" s="107" t="s">
        <v>61</v>
      </c>
      <c r="B115" s="3" t="s">
        <v>41</v>
      </c>
      <c r="C115" s="3" t="s">
        <v>42</v>
      </c>
      <c r="D115" s="3" t="s">
        <v>557</v>
      </c>
      <c r="E115" s="3" t="s">
        <v>566</v>
      </c>
      <c r="F115" s="108" t="s">
        <v>0</v>
      </c>
      <c r="G115" s="106">
        <f>G116</f>
        <v>-140170</v>
      </c>
      <c r="H115" s="106">
        <f t="shared" ref="H115:I115" si="48">H116</f>
        <v>0</v>
      </c>
      <c r="I115" s="106">
        <f t="shared" si="48"/>
        <v>0</v>
      </c>
    </row>
    <row r="116" spans="1:9" ht="47.25" x14ac:dyDescent="0.2">
      <c r="A116" s="107" t="s">
        <v>44</v>
      </c>
      <c r="B116" s="3" t="s">
        <v>41</v>
      </c>
      <c r="C116" s="3" t="s">
        <v>42</v>
      </c>
      <c r="D116" s="3" t="s">
        <v>557</v>
      </c>
      <c r="E116" s="3" t="s">
        <v>566</v>
      </c>
      <c r="F116" s="3" t="s">
        <v>45</v>
      </c>
      <c r="G116" s="106">
        <f>G117</f>
        <v>-140170</v>
      </c>
      <c r="H116" s="106">
        <f t="shared" ref="H116:I116" si="49">H117</f>
        <v>0</v>
      </c>
      <c r="I116" s="106">
        <f t="shared" si="49"/>
        <v>0</v>
      </c>
    </row>
    <row r="117" spans="1:9" ht="15.75" x14ac:dyDescent="0.2">
      <c r="A117" s="107" t="s">
        <v>46</v>
      </c>
      <c r="B117" s="3" t="s">
        <v>41</v>
      </c>
      <c r="C117" s="3" t="s">
        <v>42</v>
      </c>
      <c r="D117" s="3" t="s">
        <v>557</v>
      </c>
      <c r="E117" s="3" t="s">
        <v>566</v>
      </c>
      <c r="F117" s="3" t="s">
        <v>47</v>
      </c>
      <c r="G117" s="106">
        <v>-140170</v>
      </c>
      <c r="H117" s="106"/>
      <c r="I117" s="106"/>
    </row>
    <row r="118" spans="1:9" ht="47.25" hidden="1" x14ac:dyDescent="0.2">
      <c r="A118" s="107" t="s">
        <v>62</v>
      </c>
      <c r="B118" s="3" t="s">
        <v>41</v>
      </c>
      <c r="C118" s="3" t="s">
        <v>42</v>
      </c>
      <c r="D118" s="3" t="s">
        <v>557</v>
      </c>
      <c r="E118" s="3" t="s">
        <v>567</v>
      </c>
      <c r="F118" s="108" t="s">
        <v>0</v>
      </c>
      <c r="G118" s="106">
        <f>G119</f>
        <v>0</v>
      </c>
      <c r="H118" s="106">
        <f t="shared" ref="H118:I118" si="50">H119</f>
        <v>0</v>
      </c>
      <c r="I118" s="106">
        <f t="shared" si="50"/>
        <v>0</v>
      </c>
    </row>
    <row r="119" spans="1:9" ht="47.25" hidden="1" x14ac:dyDescent="0.2">
      <c r="A119" s="107" t="s">
        <v>44</v>
      </c>
      <c r="B119" s="3" t="s">
        <v>41</v>
      </c>
      <c r="C119" s="3" t="s">
        <v>42</v>
      </c>
      <c r="D119" s="3" t="s">
        <v>557</v>
      </c>
      <c r="E119" s="3" t="s">
        <v>567</v>
      </c>
      <c r="F119" s="3" t="s">
        <v>45</v>
      </c>
      <c r="G119" s="106">
        <f>G120</f>
        <v>0</v>
      </c>
      <c r="H119" s="106">
        <f t="shared" ref="H119:I119" si="51">H120</f>
        <v>0</v>
      </c>
      <c r="I119" s="106">
        <f t="shared" si="51"/>
        <v>0</v>
      </c>
    </row>
    <row r="120" spans="1:9" ht="15.75" hidden="1" x14ac:dyDescent="0.2">
      <c r="A120" s="107" t="s">
        <v>46</v>
      </c>
      <c r="B120" s="3" t="s">
        <v>41</v>
      </c>
      <c r="C120" s="3" t="s">
        <v>42</v>
      </c>
      <c r="D120" s="3" t="s">
        <v>557</v>
      </c>
      <c r="E120" s="3" t="s">
        <v>567</v>
      </c>
      <c r="F120" s="3" t="s">
        <v>47</v>
      </c>
      <c r="G120" s="106"/>
      <c r="H120" s="106"/>
      <c r="I120" s="106"/>
    </row>
    <row r="121" spans="1:9" ht="15.75" hidden="1" x14ac:dyDescent="0.2">
      <c r="A121" s="105" t="s">
        <v>568</v>
      </c>
      <c r="B121" s="3" t="s">
        <v>41</v>
      </c>
      <c r="C121" s="3" t="s">
        <v>63</v>
      </c>
      <c r="D121" s="3" t="s">
        <v>0</v>
      </c>
      <c r="E121" s="3" t="s">
        <v>0</v>
      </c>
      <c r="F121" s="3" t="s">
        <v>0</v>
      </c>
      <c r="G121" s="106">
        <f>G122</f>
        <v>0</v>
      </c>
      <c r="H121" s="106">
        <f t="shared" ref="H121:I124" si="52">H122</f>
        <v>0</v>
      </c>
      <c r="I121" s="106">
        <f t="shared" si="52"/>
        <v>0</v>
      </c>
    </row>
    <row r="122" spans="1:9" ht="15.75" hidden="1" x14ac:dyDescent="0.2">
      <c r="A122" s="105" t="s">
        <v>569</v>
      </c>
      <c r="B122" s="3" t="s">
        <v>41</v>
      </c>
      <c r="C122" s="3" t="s">
        <v>63</v>
      </c>
      <c r="D122" s="3" t="s">
        <v>64</v>
      </c>
      <c r="E122" s="3" t="s">
        <v>0</v>
      </c>
      <c r="F122" s="3" t="s">
        <v>0</v>
      </c>
      <c r="G122" s="106">
        <f>G123</f>
        <v>0</v>
      </c>
      <c r="H122" s="106">
        <f t="shared" si="52"/>
        <v>0</v>
      </c>
      <c r="I122" s="106">
        <f t="shared" si="52"/>
        <v>0</v>
      </c>
    </row>
    <row r="123" spans="1:9" ht="78.75" hidden="1" x14ac:dyDescent="0.2">
      <c r="A123" s="107" t="s">
        <v>65</v>
      </c>
      <c r="B123" s="3" t="s">
        <v>41</v>
      </c>
      <c r="C123" s="3" t="s">
        <v>63</v>
      </c>
      <c r="D123" s="3" t="s">
        <v>64</v>
      </c>
      <c r="E123" s="3" t="s">
        <v>570</v>
      </c>
      <c r="F123" s="108" t="s">
        <v>0</v>
      </c>
      <c r="G123" s="106">
        <f>G124</f>
        <v>0</v>
      </c>
      <c r="H123" s="106">
        <f t="shared" si="52"/>
        <v>0</v>
      </c>
      <c r="I123" s="106">
        <f t="shared" si="52"/>
        <v>0</v>
      </c>
    </row>
    <row r="124" spans="1:9" ht="31.5" hidden="1" x14ac:dyDescent="0.2">
      <c r="A124" s="107" t="s">
        <v>66</v>
      </c>
      <c r="B124" s="3" t="s">
        <v>41</v>
      </c>
      <c r="C124" s="3" t="s">
        <v>63</v>
      </c>
      <c r="D124" s="3" t="s">
        <v>64</v>
      </c>
      <c r="E124" s="3" t="s">
        <v>570</v>
      </c>
      <c r="F124" s="3" t="s">
        <v>67</v>
      </c>
      <c r="G124" s="106">
        <f>G125</f>
        <v>0</v>
      </c>
      <c r="H124" s="106">
        <f t="shared" si="52"/>
        <v>0</v>
      </c>
      <c r="I124" s="106">
        <f t="shared" si="52"/>
        <v>0</v>
      </c>
    </row>
    <row r="125" spans="1:9" ht="47.25" hidden="1" x14ac:dyDescent="0.2">
      <c r="A125" s="107" t="s">
        <v>68</v>
      </c>
      <c r="B125" s="3" t="s">
        <v>41</v>
      </c>
      <c r="C125" s="3" t="s">
        <v>63</v>
      </c>
      <c r="D125" s="3" t="s">
        <v>64</v>
      </c>
      <c r="E125" s="3" t="s">
        <v>570</v>
      </c>
      <c r="F125" s="3" t="s">
        <v>69</v>
      </c>
      <c r="G125" s="106"/>
      <c r="H125" s="106"/>
      <c r="I125" s="106"/>
    </row>
    <row r="126" spans="1:9" ht="47.25" x14ac:dyDescent="0.2">
      <c r="A126" s="101" t="s">
        <v>70</v>
      </c>
      <c r="B126" s="102" t="s">
        <v>71</v>
      </c>
      <c r="C126" s="102" t="s">
        <v>0</v>
      </c>
      <c r="D126" s="102" t="s">
        <v>0</v>
      </c>
      <c r="E126" s="103" t="s">
        <v>0</v>
      </c>
      <c r="F126" s="103" t="s">
        <v>0</v>
      </c>
      <c r="G126" s="104">
        <f>G127+G137</f>
        <v>160626</v>
      </c>
      <c r="H126" s="104">
        <f t="shared" ref="H126:I126" si="53">H127+H137</f>
        <v>0</v>
      </c>
      <c r="I126" s="104">
        <f t="shared" si="53"/>
        <v>0</v>
      </c>
    </row>
    <row r="127" spans="1:9" ht="15.75" x14ac:dyDescent="0.2">
      <c r="A127" s="105" t="s">
        <v>540</v>
      </c>
      <c r="B127" s="3" t="s">
        <v>71</v>
      </c>
      <c r="C127" s="3" t="s">
        <v>541</v>
      </c>
      <c r="D127" s="3" t="s">
        <v>0</v>
      </c>
      <c r="E127" s="3" t="s">
        <v>0</v>
      </c>
      <c r="F127" s="3" t="s">
        <v>0</v>
      </c>
      <c r="G127" s="106">
        <f>G128</f>
        <v>26426</v>
      </c>
      <c r="H127" s="106">
        <f t="shared" ref="H127:I127" si="54">H128</f>
        <v>0</v>
      </c>
      <c r="I127" s="106">
        <f t="shared" si="54"/>
        <v>0</v>
      </c>
    </row>
    <row r="128" spans="1:9" ht="15.75" x14ac:dyDescent="0.2">
      <c r="A128" s="105" t="s">
        <v>571</v>
      </c>
      <c r="B128" s="3" t="s">
        <v>71</v>
      </c>
      <c r="C128" s="3" t="s">
        <v>541</v>
      </c>
      <c r="D128" s="3" t="s">
        <v>572</v>
      </c>
      <c r="E128" s="3" t="s">
        <v>0</v>
      </c>
      <c r="F128" s="3" t="s">
        <v>0</v>
      </c>
      <c r="G128" s="106">
        <f>G129+G134</f>
        <v>26426</v>
      </c>
      <c r="H128" s="106">
        <f t="shared" ref="H128:I128" si="55">H129+H134</f>
        <v>0</v>
      </c>
      <c r="I128" s="106">
        <f t="shared" si="55"/>
        <v>0</v>
      </c>
    </row>
    <row r="129" spans="1:9" ht="47.25" x14ac:dyDescent="0.2">
      <c r="A129" s="107" t="s">
        <v>30</v>
      </c>
      <c r="B129" s="3" t="s">
        <v>71</v>
      </c>
      <c r="C129" s="3" t="s">
        <v>541</v>
      </c>
      <c r="D129" s="3" t="s">
        <v>572</v>
      </c>
      <c r="E129" s="3" t="s">
        <v>573</v>
      </c>
      <c r="F129" s="108" t="s">
        <v>0</v>
      </c>
      <c r="G129" s="106">
        <f>G130+G132</f>
        <v>29426</v>
      </c>
      <c r="H129" s="106">
        <f t="shared" ref="H129:I129" si="56">H130+H132</f>
        <v>0</v>
      </c>
      <c r="I129" s="106">
        <f t="shared" si="56"/>
        <v>0</v>
      </c>
    </row>
    <row r="130" spans="1:9" ht="110.25" x14ac:dyDescent="0.2">
      <c r="A130" s="107" t="s">
        <v>24</v>
      </c>
      <c r="B130" s="3" t="s">
        <v>71</v>
      </c>
      <c r="C130" s="3" t="s">
        <v>541</v>
      </c>
      <c r="D130" s="3" t="s">
        <v>572</v>
      </c>
      <c r="E130" s="3" t="s">
        <v>573</v>
      </c>
      <c r="F130" s="3" t="s">
        <v>25</v>
      </c>
      <c r="G130" s="106">
        <f>G131</f>
        <v>26426</v>
      </c>
      <c r="H130" s="106">
        <f t="shared" ref="H130:I130" si="57">H131</f>
        <v>0</v>
      </c>
      <c r="I130" s="106">
        <f t="shared" si="57"/>
        <v>0</v>
      </c>
    </row>
    <row r="131" spans="1:9" ht="47.25" x14ac:dyDescent="0.2">
      <c r="A131" s="107" t="s">
        <v>26</v>
      </c>
      <c r="B131" s="3" t="s">
        <v>71</v>
      </c>
      <c r="C131" s="3" t="s">
        <v>541</v>
      </c>
      <c r="D131" s="3" t="s">
        <v>572</v>
      </c>
      <c r="E131" s="3" t="s">
        <v>573</v>
      </c>
      <c r="F131" s="3" t="s">
        <v>27</v>
      </c>
      <c r="G131" s="106">
        <v>26426</v>
      </c>
      <c r="H131" s="106"/>
      <c r="I131" s="106"/>
    </row>
    <row r="132" spans="1:9" ht="47.25" x14ac:dyDescent="0.2">
      <c r="A132" s="107" t="s">
        <v>31</v>
      </c>
      <c r="B132" s="3" t="s">
        <v>71</v>
      </c>
      <c r="C132" s="3" t="s">
        <v>541</v>
      </c>
      <c r="D132" s="3" t="s">
        <v>572</v>
      </c>
      <c r="E132" s="3" t="s">
        <v>573</v>
      </c>
      <c r="F132" s="3" t="s">
        <v>32</v>
      </c>
      <c r="G132" s="106">
        <f>G133</f>
        <v>3000</v>
      </c>
      <c r="H132" s="106">
        <f t="shared" ref="H132:I132" si="58">H133</f>
        <v>0</v>
      </c>
      <c r="I132" s="106">
        <f t="shared" si="58"/>
        <v>0</v>
      </c>
    </row>
    <row r="133" spans="1:9" ht="47.25" x14ac:dyDescent="0.2">
      <c r="A133" s="107" t="s">
        <v>33</v>
      </c>
      <c r="B133" s="3" t="s">
        <v>71</v>
      </c>
      <c r="C133" s="3" t="s">
        <v>541</v>
      </c>
      <c r="D133" s="3" t="s">
        <v>572</v>
      </c>
      <c r="E133" s="3" t="s">
        <v>573</v>
      </c>
      <c r="F133" s="3" t="s">
        <v>34</v>
      </c>
      <c r="G133" s="106">
        <v>3000</v>
      </c>
      <c r="H133" s="106"/>
      <c r="I133" s="106"/>
    </row>
    <row r="134" spans="1:9" ht="31.5" x14ac:dyDescent="0.2">
      <c r="A134" s="107" t="s">
        <v>35</v>
      </c>
      <c r="B134" s="3" t="s">
        <v>71</v>
      </c>
      <c r="C134" s="3" t="s">
        <v>541</v>
      </c>
      <c r="D134" s="3" t="s">
        <v>572</v>
      </c>
      <c r="E134" s="3" t="s">
        <v>574</v>
      </c>
      <c r="F134" s="108" t="s">
        <v>0</v>
      </c>
      <c r="G134" s="106">
        <f>G135</f>
        <v>-3000</v>
      </c>
      <c r="H134" s="106">
        <f t="shared" ref="H134:I134" si="59">H135</f>
        <v>0</v>
      </c>
      <c r="I134" s="106">
        <f t="shared" si="59"/>
        <v>0</v>
      </c>
    </row>
    <row r="135" spans="1:9" ht="15.75" x14ac:dyDescent="0.2">
      <c r="A135" s="107" t="s">
        <v>36</v>
      </c>
      <c r="B135" s="3" t="s">
        <v>71</v>
      </c>
      <c r="C135" s="3" t="s">
        <v>541</v>
      </c>
      <c r="D135" s="3" t="s">
        <v>572</v>
      </c>
      <c r="E135" s="3" t="s">
        <v>574</v>
      </c>
      <c r="F135" s="3" t="s">
        <v>37</v>
      </c>
      <c r="G135" s="106">
        <f>G136</f>
        <v>-3000</v>
      </c>
      <c r="H135" s="106">
        <f t="shared" ref="H135:I135" si="60">H136</f>
        <v>0</v>
      </c>
      <c r="I135" s="106">
        <f t="shared" si="60"/>
        <v>0</v>
      </c>
    </row>
    <row r="136" spans="1:9" ht="31.5" x14ac:dyDescent="0.2">
      <c r="A136" s="107" t="s">
        <v>38</v>
      </c>
      <c r="B136" s="3" t="s">
        <v>71</v>
      </c>
      <c r="C136" s="3" t="s">
        <v>541</v>
      </c>
      <c r="D136" s="3" t="s">
        <v>572</v>
      </c>
      <c r="E136" s="3" t="s">
        <v>574</v>
      </c>
      <c r="F136" s="3" t="s">
        <v>39</v>
      </c>
      <c r="G136" s="106">
        <v>-3000</v>
      </c>
      <c r="H136" s="106"/>
      <c r="I136" s="106"/>
    </row>
    <row r="137" spans="1:9" ht="15.75" x14ac:dyDescent="0.2">
      <c r="A137" s="105" t="s">
        <v>575</v>
      </c>
      <c r="B137" s="3" t="s">
        <v>71</v>
      </c>
      <c r="C137" s="3" t="s">
        <v>64</v>
      </c>
      <c r="D137" s="3" t="s">
        <v>0</v>
      </c>
      <c r="E137" s="3" t="s">
        <v>0</v>
      </c>
      <c r="F137" s="3" t="s">
        <v>0</v>
      </c>
      <c r="G137" s="106">
        <f>G138</f>
        <v>134200</v>
      </c>
      <c r="H137" s="106">
        <f t="shared" ref="H137:I137" si="61">H138</f>
        <v>0</v>
      </c>
      <c r="I137" s="106">
        <f t="shared" si="61"/>
        <v>0</v>
      </c>
    </row>
    <row r="138" spans="1:9" ht="31.5" x14ac:dyDescent="0.2">
      <c r="A138" s="105" t="s">
        <v>576</v>
      </c>
      <c r="B138" s="3" t="s">
        <v>71</v>
      </c>
      <c r="C138" s="3" t="s">
        <v>64</v>
      </c>
      <c r="D138" s="3" t="s">
        <v>577</v>
      </c>
      <c r="E138" s="3" t="s">
        <v>0</v>
      </c>
      <c r="F138" s="3" t="s">
        <v>0</v>
      </c>
      <c r="G138" s="106">
        <f>G139+G142+G145</f>
        <v>134200</v>
      </c>
      <c r="H138" s="106">
        <f t="shared" ref="H138:I138" si="62">H139+H142+H145</f>
        <v>0</v>
      </c>
      <c r="I138" s="106">
        <f t="shared" si="62"/>
        <v>0</v>
      </c>
    </row>
    <row r="139" spans="1:9" ht="47.25" x14ac:dyDescent="0.2">
      <c r="A139" s="107" t="s">
        <v>72</v>
      </c>
      <c r="B139" s="3" t="s">
        <v>71</v>
      </c>
      <c r="C139" s="3" t="s">
        <v>64</v>
      </c>
      <c r="D139" s="3" t="s">
        <v>577</v>
      </c>
      <c r="E139" s="3" t="s">
        <v>578</v>
      </c>
      <c r="F139" s="108" t="s">
        <v>0</v>
      </c>
      <c r="G139" s="106">
        <f>G140</f>
        <v>-24000</v>
      </c>
      <c r="H139" s="106">
        <f t="shared" ref="H139:I140" si="63">H140</f>
        <v>0</v>
      </c>
      <c r="I139" s="106">
        <f t="shared" si="63"/>
        <v>0</v>
      </c>
    </row>
    <row r="140" spans="1:9" ht="47.25" x14ac:dyDescent="0.2">
      <c r="A140" s="107" t="s">
        <v>31</v>
      </c>
      <c r="B140" s="3" t="s">
        <v>71</v>
      </c>
      <c r="C140" s="3" t="s">
        <v>64</v>
      </c>
      <c r="D140" s="3" t="s">
        <v>577</v>
      </c>
      <c r="E140" s="3" t="s">
        <v>578</v>
      </c>
      <c r="F140" s="3" t="s">
        <v>32</v>
      </c>
      <c r="G140" s="106">
        <f>G141</f>
        <v>-24000</v>
      </c>
      <c r="H140" s="106">
        <f t="shared" si="63"/>
        <v>0</v>
      </c>
      <c r="I140" s="106">
        <f t="shared" si="63"/>
        <v>0</v>
      </c>
    </row>
    <row r="141" spans="1:9" ht="47.25" x14ac:dyDescent="0.2">
      <c r="A141" s="107" t="s">
        <v>33</v>
      </c>
      <c r="B141" s="3" t="s">
        <v>71</v>
      </c>
      <c r="C141" s="3" t="s">
        <v>64</v>
      </c>
      <c r="D141" s="3" t="s">
        <v>577</v>
      </c>
      <c r="E141" s="3" t="s">
        <v>578</v>
      </c>
      <c r="F141" s="3" t="s">
        <v>34</v>
      </c>
      <c r="G141" s="106">
        <v>-24000</v>
      </c>
      <c r="H141" s="106"/>
      <c r="I141" s="106"/>
    </row>
    <row r="142" spans="1:9" ht="31.5" x14ac:dyDescent="0.2">
      <c r="A142" s="107" t="s">
        <v>73</v>
      </c>
      <c r="B142" s="3" t="s">
        <v>71</v>
      </c>
      <c r="C142" s="3" t="s">
        <v>64</v>
      </c>
      <c r="D142" s="3" t="s">
        <v>577</v>
      </c>
      <c r="E142" s="3" t="s">
        <v>579</v>
      </c>
      <c r="F142" s="108" t="s">
        <v>0</v>
      </c>
      <c r="G142" s="106">
        <f>G143</f>
        <v>195200</v>
      </c>
      <c r="H142" s="106">
        <f t="shared" ref="H142:I142" si="64">H143</f>
        <v>0</v>
      </c>
      <c r="I142" s="106">
        <f t="shared" si="64"/>
        <v>0</v>
      </c>
    </row>
    <row r="143" spans="1:9" ht="47.25" x14ac:dyDescent="0.2">
      <c r="A143" s="107" t="s">
        <v>31</v>
      </c>
      <c r="B143" s="3" t="s">
        <v>71</v>
      </c>
      <c r="C143" s="3" t="s">
        <v>64</v>
      </c>
      <c r="D143" s="3" t="s">
        <v>577</v>
      </c>
      <c r="E143" s="3" t="s">
        <v>579</v>
      </c>
      <c r="F143" s="3" t="s">
        <v>32</v>
      </c>
      <c r="G143" s="106">
        <f>G144</f>
        <v>195200</v>
      </c>
      <c r="H143" s="106">
        <f t="shared" ref="H143:I143" si="65">H144</f>
        <v>0</v>
      </c>
      <c r="I143" s="106">
        <f t="shared" si="65"/>
        <v>0</v>
      </c>
    </row>
    <row r="144" spans="1:9" ht="47.25" x14ac:dyDescent="0.2">
      <c r="A144" s="107" t="s">
        <v>33</v>
      </c>
      <c r="B144" s="3" t="s">
        <v>71</v>
      </c>
      <c r="C144" s="3" t="s">
        <v>64</v>
      </c>
      <c r="D144" s="3" t="s">
        <v>577</v>
      </c>
      <c r="E144" s="3" t="s">
        <v>579</v>
      </c>
      <c r="F144" s="3" t="s">
        <v>34</v>
      </c>
      <c r="G144" s="106">
        <v>195200</v>
      </c>
      <c r="H144" s="106"/>
      <c r="I144" s="106"/>
    </row>
    <row r="145" spans="1:9" ht="78.75" x14ac:dyDescent="0.2">
      <c r="A145" s="107" t="s">
        <v>74</v>
      </c>
      <c r="B145" s="3" t="s">
        <v>71</v>
      </c>
      <c r="C145" s="3" t="s">
        <v>64</v>
      </c>
      <c r="D145" s="3" t="s">
        <v>577</v>
      </c>
      <c r="E145" s="3" t="s">
        <v>580</v>
      </c>
      <c r="F145" s="108" t="s">
        <v>0</v>
      </c>
      <c r="G145" s="106">
        <f>G146</f>
        <v>-37000</v>
      </c>
      <c r="H145" s="106">
        <f t="shared" ref="H145:I145" si="66">H146</f>
        <v>0</v>
      </c>
      <c r="I145" s="106">
        <f t="shared" si="66"/>
        <v>0</v>
      </c>
    </row>
    <row r="146" spans="1:9" ht="47.25" x14ac:dyDescent="0.2">
      <c r="A146" s="107" t="s">
        <v>31</v>
      </c>
      <c r="B146" s="3" t="s">
        <v>71</v>
      </c>
      <c r="C146" s="3" t="s">
        <v>64</v>
      </c>
      <c r="D146" s="3" t="s">
        <v>577</v>
      </c>
      <c r="E146" s="3" t="s">
        <v>580</v>
      </c>
      <c r="F146" s="3" t="s">
        <v>32</v>
      </c>
      <c r="G146" s="106">
        <f>G147</f>
        <v>-37000</v>
      </c>
      <c r="H146" s="106">
        <f t="shared" ref="H146:I146" si="67">H147</f>
        <v>0</v>
      </c>
      <c r="I146" s="106">
        <f t="shared" si="67"/>
        <v>0</v>
      </c>
    </row>
    <row r="147" spans="1:9" ht="47.25" x14ac:dyDescent="0.2">
      <c r="A147" s="107" t="s">
        <v>33</v>
      </c>
      <c r="B147" s="3" t="s">
        <v>71</v>
      </c>
      <c r="C147" s="3" t="s">
        <v>64</v>
      </c>
      <c r="D147" s="3" t="s">
        <v>577</v>
      </c>
      <c r="E147" s="3" t="s">
        <v>580</v>
      </c>
      <c r="F147" s="3" t="s">
        <v>34</v>
      </c>
      <c r="G147" s="106">
        <v>-37000</v>
      </c>
      <c r="H147" s="106"/>
      <c r="I147" s="106"/>
    </row>
    <row r="148" spans="1:9" ht="31.5" x14ac:dyDescent="0.2">
      <c r="A148" s="101" t="s">
        <v>75</v>
      </c>
      <c r="B148" s="102" t="s">
        <v>76</v>
      </c>
      <c r="C148" s="102" t="s">
        <v>0</v>
      </c>
      <c r="D148" s="102" t="s">
        <v>0</v>
      </c>
      <c r="E148" s="103" t="s">
        <v>0</v>
      </c>
      <c r="F148" s="103" t="s">
        <v>0</v>
      </c>
      <c r="G148" s="104">
        <f>G149+G172+G167</f>
        <v>38140</v>
      </c>
      <c r="H148" s="104">
        <f t="shared" ref="H148:I148" si="68">H149+H172</f>
        <v>0</v>
      </c>
      <c r="I148" s="104">
        <f t="shared" si="68"/>
        <v>0</v>
      </c>
    </row>
    <row r="149" spans="1:9" ht="15.75" x14ac:dyDescent="0.2">
      <c r="A149" s="105" t="s">
        <v>540</v>
      </c>
      <c r="B149" s="3" t="s">
        <v>76</v>
      </c>
      <c r="C149" s="3" t="s">
        <v>541</v>
      </c>
      <c r="D149" s="3" t="s">
        <v>0</v>
      </c>
      <c r="E149" s="3" t="s">
        <v>0</v>
      </c>
      <c r="F149" s="3" t="s">
        <v>0</v>
      </c>
      <c r="G149" s="106">
        <f>G150+G159+G163</f>
        <v>38140</v>
      </c>
      <c r="H149" s="106">
        <f t="shared" ref="H149:I149" si="69">H150+H159+H163</f>
        <v>0</v>
      </c>
      <c r="I149" s="106">
        <f t="shared" si="69"/>
        <v>0</v>
      </c>
    </row>
    <row r="150" spans="1:9" ht="63" x14ac:dyDescent="0.2">
      <c r="A150" s="105" t="s">
        <v>581</v>
      </c>
      <c r="B150" s="3" t="s">
        <v>76</v>
      </c>
      <c r="C150" s="3" t="s">
        <v>541</v>
      </c>
      <c r="D150" s="3" t="s">
        <v>77</v>
      </c>
      <c r="E150" s="3" t="s">
        <v>0</v>
      </c>
      <c r="F150" s="3" t="s">
        <v>0</v>
      </c>
      <c r="G150" s="106">
        <f>G151+G156</f>
        <v>227154</v>
      </c>
      <c r="H150" s="106">
        <f t="shared" ref="H150:I150" si="70">H151+H156</f>
        <v>0</v>
      </c>
      <c r="I150" s="106">
        <f t="shared" si="70"/>
        <v>0</v>
      </c>
    </row>
    <row r="151" spans="1:9" ht="47.25" x14ac:dyDescent="0.2">
      <c r="A151" s="107" t="s">
        <v>30</v>
      </c>
      <c r="B151" s="3" t="s">
        <v>76</v>
      </c>
      <c r="C151" s="3" t="s">
        <v>541</v>
      </c>
      <c r="D151" s="3" t="s">
        <v>77</v>
      </c>
      <c r="E151" s="3" t="s">
        <v>582</v>
      </c>
      <c r="F151" s="108" t="s">
        <v>0</v>
      </c>
      <c r="G151" s="106">
        <f>G152+G154</f>
        <v>227154</v>
      </c>
      <c r="H151" s="106">
        <f t="shared" ref="H151:I151" si="71">H152+H154</f>
        <v>0</v>
      </c>
      <c r="I151" s="106">
        <f t="shared" si="71"/>
        <v>0</v>
      </c>
    </row>
    <row r="152" spans="1:9" ht="110.25" x14ac:dyDescent="0.2">
      <c r="A152" s="107" t="s">
        <v>24</v>
      </c>
      <c r="B152" s="3" t="s">
        <v>76</v>
      </c>
      <c r="C152" s="3" t="s">
        <v>541</v>
      </c>
      <c r="D152" s="3" t="s">
        <v>77</v>
      </c>
      <c r="E152" s="3" t="s">
        <v>582</v>
      </c>
      <c r="F152" s="3" t="s">
        <v>25</v>
      </c>
      <c r="G152" s="106">
        <f>G153</f>
        <v>227154</v>
      </c>
      <c r="H152" s="106">
        <f t="shared" ref="H152:I152" si="72">H153</f>
        <v>0</v>
      </c>
      <c r="I152" s="106">
        <f t="shared" si="72"/>
        <v>0</v>
      </c>
    </row>
    <row r="153" spans="1:9" ht="47.25" x14ac:dyDescent="0.2">
      <c r="A153" s="107" t="s">
        <v>26</v>
      </c>
      <c r="B153" s="3" t="s">
        <v>76</v>
      </c>
      <c r="C153" s="3" t="s">
        <v>541</v>
      </c>
      <c r="D153" s="3" t="s">
        <v>77</v>
      </c>
      <c r="E153" s="3" t="s">
        <v>582</v>
      </c>
      <c r="F153" s="3" t="s">
        <v>27</v>
      </c>
      <c r="G153" s="106">
        <v>227154</v>
      </c>
      <c r="H153" s="106"/>
      <c r="I153" s="106"/>
    </row>
    <row r="154" spans="1:9" ht="47.25" hidden="1" x14ac:dyDescent="0.2">
      <c r="A154" s="107" t="s">
        <v>31</v>
      </c>
      <c r="B154" s="3" t="s">
        <v>76</v>
      </c>
      <c r="C154" s="3" t="s">
        <v>541</v>
      </c>
      <c r="D154" s="3" t="s">
        <v>77</v>
      </c>
      <c r="E154" s="3" t="s">
        <v>582</v>
      </c>
      <c r="F154" s="3" t="s">
        <v>32</v>
      </c>
      <c r="G154" s="106">
        <f>G155</f>
        <v>0</v>
      </c>
      <c r="H154" s="106">
        <f t="shared" ref="H154:I154" si="73">H155</f>
        <v>0</v>
      </c>
      <c r="I154" s="106">
        <f t="shared" si="73"/>
        <v>0</v>
      </c>
    </row>
    <row r="155" spans="1:9" ht="47.25" hidden="1" x14ac:dyDescent="0.2">
      <c r="A155" s="107" t="s">
        <v>33</v>
      </c>
      <c r="B155" s="3" t="s">
        <v>76</v>
      </c>
      <c r="C155" s="3" t="s">
        <v>541</v>
      </c>
      <c r="D155" s="3" t="s">
        <v>77</v>
      </c>
      <c r="E155" s="3" t="s">
        <v>582</v>
      </c>
      <c r="F155" s="3" t="s">
        <v>34</v>
      </c>
      <c r="G155" s="106"/>
      <c r="H155" s="106"/>
      <c r="I155" s="106"/>
    </row>
    <row r="156" spans="1:9" ht="31.5" hidden="1" x14ac:dyDescent="0.2">
      <c r="A156" s="107" t="s">
        <v>35</v>
      </c>
      <c r="B156" s="3" t="s">
        <v>76</v>
      </c>
      <c r="C156" s="3" t="s">
        <v>541</v>
      </c>
      <c r="D156" s="3" t="s">
        <v>77</v>
      </c>
      <c r="E156" s="3" t="s">
        <v>583</v>
      </c>
      <c r="F156" s="108" t="s">
        <v>0</v>
      </c>
      <c r="G156" s="106">
        <f>G157</f>
        <v>0</v>
      </c>
      <c r="H156" s="106">
        <f t="shared" ref="H156:I157" si="74">H157</f>
        <v>0</v>
      </c>
      <c r="I156" s="106">
        <f t="shared" si="74"/>
        <v>0</v>
      </c>
    </row>
    <row r="157" spans="1:9" ht="15.75" hidden="1" x14ac:dyDescent="0.2">
      <c r="A157" s="107" t="s">
        <v>36</v>
      </c>
      <c r="B157" s="3" t="s">
        <v>76</v>
      </c>
      <c r="C157" s="3" t="s">
        <v>541</v>
      </c>
      <c r="D157" s="3" t="s">
        <v>77</v>
      </c>
      <c r="E157" s="3" t="s">
        <v>583</v>
      </c>
      <c r="F157" s="3" t="s">
        <v>37</v>
      </c>
      <c r="G157" s="106">
        <f>G158</f>
        <v>0</v>
      </c>
      <c r="H157" s="106">
        <f t="shared" si="74"/>
        <v>0</v>
      </c>
      <c r="I157" s="106">
        <f t="shared" si="74"/>
        <v>0</v>
      </c>
    </row>
    <row r="158" spans="1:9" ht="31.5" hidden="1" x14ac:dyDescent="0.2">
      <c r="A158" s="107" t="s">
        <v>38</v>
      </c>
      <c r="B158" s="3" t="s">
        <v>76</v>
      </c>
      <c r="C158" s="3" t="s">
        <v>541</v>
      </c>
      <c r="D158" s="3" t="s">
        <v>77</v>
      </c>
      <c r="E158" s="3" t="s">
        <v>583</v>
      </c>
      <c r="F158" s="3" t="s">
        <v>39</v>
      </c>
      <c r="G158" s="106"/>
      <c r="H158" s="106"/>
      <c r="I158" s="106"/>
    </row>
    <row r="159" spans="1:9" ht="20.25" hidden="1" customHeight="1" x14ac:dyDescent="0.2">
      <c r="A159" s="105" t="s">
        <v>584</v>
      </c>
      <c r="B159" s="3" t="s">
        <v>76</v>
      </c>
      <c r="C159" s="3" t="s">
        <v>541</v>
      </c>
      <c r="D159" s="3" t="s">
        <v>585</v>
      </c>
      <c r="E159" s="3" t="s">
        <v>0</v>
      </c>
      <c r="F159" s="3" t="s">
        <v>0</v>
      </c>
      <c r="G159" s="106">
        <f>G160</f>
        <v>0</v>
      </c>
      <c r="H159" s="106">
        <f t="shared" ref="H159:I161" si="75">H160</f>
        <v>0</v>
      </c>
      <c r="I159" s="106">
        <f t="shared" si="75"/>
        <v>0</v>
      </c>
    </row>
    <row r="160" spans="1:9" ht="18" hidden="1" customHeight="1" x14ac:dyDescent="0.2">
      <c r="A160" s="107" t="s">
        <v>78</v>
      </c>
      <c r="B160" s="3" t="s">
        <v>76</v>
      </c>
      <c r="C160" s="3" t="s">
        <v>541</v>
      </c>
      <c r="D160" s="3" t="s">
        <v>585</v>
      </c>
      <c r="E160" s="3" t="s">
        <v>586</v>
      </c>
      <c r="F160" s="108" t="s">
        <v>0</v>
      </c>
      <c r="G160" s="106">
        <f>G161</f>
        <v>0</v>
      </c>
      <c r="H160" s="106">
        <f t="shared" si="75"/>
        <v>0</v>
      </c>
      <c r="I160" s="106">
        <f t="shared" si="75"/>
        <v>0</v>
      </c>
    </row>
    <row r="161" spans="1:9" ht="15.75" hidden="1" customHeight="1" x14ac:dyDescent="0.2">
      <c r="A161" s="107" t="s">
        <v>36</v>
      </c>
      <c r="B161" s="3" t="s">
        <v>76</v>
      </c>
      <c r="C161" s="3" t="s">
        <v>541</v>
      </c>
      <c r="D161" s="3" t="s">
        <v>585</v>
      </c>
      <c r="E161" s="3" t="s">
        <v>586</v>
      </c>
      <c r="F161" s="3" t="s">
        <v>37</v>
      </c>
      <c r="G161" s="106">
        <f>G162</f>
        <v>0</v>
      </c>
      <c r="H161" s="106">
        <f t="shared" si="75"/>
        <v>0</v>
      </c>
      <c r="I161" s="106">
        <f t="shared" si="75"/>
        <v>0</v>
      </c>
    </row>
    <row r="162" spans="1:9" ht="25.5" hidden="1" customHeight="1" x14ac:dyDescent="0.2">
      <c r="A162" s="107" t="s">
        <v>79</v>
      </c>
      <c r="B162" s="3" t="s">
        <v>76</v>
      </c>
      <c r="C162" s="3" t="s">
        <v>541</v>
      </c>
      <c r="D162" s="3" t="s">
        <v>585</v>
      </c>
      <c r="E162" s="3" t="s">
        <v>586</v>
      </c>
      <c r="F162" s="3" t="s">
        <v>80</v>
      </c>
      <c r="G162" s="106"/>
      <c r="H162" s="106"/>
      <c r="I162" s="106"/>
    </row>
    <row r="163" spans="1:9" ht="23.25" customHeight="1" x14ac:dyDescent="0.2">
      <c r="A163" s="105" t="s">
        <v>571</v>
      </c>
      <c r="B163" s="3" t="s">
        <v>76</v>
      </c>
      <c r="C163" s="3" t="s">
        <v>541</v>
      </c>
      <c r="D163" s="3" t="s">
        <v>572</v>
      </c>
      <c r="E163" s="3" t="s">
        <v>0</v>
      </c>
      <c r="F163" s="3" t="s">
        <v>0</v>
      </c>
      <c r="G163" s="106">
        <f>G164</f>
        <v>-189014</v>
      </c>
      <c r="H163" s="106">
        <f t="shared" ref="H163:I165" si="76">H164</f>
        <v>0</v>
      </c>
      <c r="I163" s="106">
        <f t="shared" si="76"/>
        <v>0</v>
      </c>
    </row>
    <row r="164" spans="1:9" ht="23.25" customHeight="1" x14ac:dyDescent="0.2">
      <c r="A164" s="107" t="s">
        <v>81</v>
      </c>
      <c r="B164" s="3" t="s">
        <v>76</v>
      </c>
      <c r="C164" s="3" t="s">
        <v>541</v>
      </c>
      <c r="D164" s="3" t="s">
        <v>572</v>
      </c>
      <c r="E164" s="3" t="s">
        <v>587</v>
      </c>
      <c r="F164" s="108" t="s">
        <v>0</v>
      </c>
      <c r="G164" s="106">
        <f>G165</f>
        <v>-189014</v>
      </c>
      <c r="H164" s="106">
        <f t="shared" si="76"/>
        <v>0</v>
      </c>
      <c r="I164" s="106">
        <f t="shared" si="76"/>
        <v>0</v>
      </c>
    </row>
    <row r="165" spans="1:9" ht="23.25" customHeight="1" x14ac:dyDescent="0.2">
      <c r="A165" s="107" t="s">
        <v>36</v>
      </c>
      <c r="B165" s="3" t="s">
        <v>76</v>
      </c>
      <c r="C165" s="3" t="s">
        <v>541</v>
      </c>
      <c r="D165" s="3" t="s">
        <v>572</v>
      </c>
      <c r="E165" s="3" t="s">
        <v>587</v>
      </c>
      <c r="F165" s="3" t="s">
        <v>37</v>
      </c>
      <c r="G165" s="106">
        <f>G166</f>
        <v>-189014</v>
      </c>
      <c r="H165" s="106">
        <f t="shared" si="76"/>
        <v>0</v>
      </c>
      <c r="I165" s="106">
        <f t="shared" si="76"/>
        <v>0</v>
      </c>
    </row>
    <row r="166" spans="1:9" ht="23.25" customHeight="1" x14ac:dyDescent="0.2">
      <c r="A166" s="107" t="s">
        <v>79</v>
      </c>
      <c r="B166" s="3" t="s">
        <v>76</v>
      </c>
      <c r="C166" s="3" t="s">
        <v>541</v>
      </c>
      <c r="D166" s="3" t="s">
        <v>572</v>
      </c>
      <c r="E166" s="3" t="s">
        <v>587</v>
      </c>
      <c r="F166" s="3" t="s">
        <v>80</v>
      </c>
      <c r="G166" s="106">
        <f>-42800-146214</f>
        <v>-189014</v>
      </c>
      <c r="H166" s="106"/>
      <c r="I166" s="106"/>
    </row>
    <row r="167" spans="1:9" ht="33" hidden="1" customHeight="1" x14ac:dyDescent="0.2">
      <c r="A167" s="33" t="s">
        <v>605</v>
      </c>
      <c r="B167" s="113" t="s">
        <v>76</v>
      </c>
      <c r="C167" s="113" t="s">
        <v>29</v>
      </c>
      <c r="D167" s="112"/>
      <c r="E167" s="112"/>
      <c r="F167" s="3"/>
      <c r="G167" s="106">
        <f>G168</f>
        <v>0</v>
      </c>
      <c r="H167" s="106"/>
      <c r="I167" s="106"/>
    </row>
    <row r="168" spans="1:9" ht="24.75" hidden="1" customHeight="1" x14ac:dyDescent="0.2">
      <c r="A168" s="33" t="s">
        <v>853</v>
      </c>
      <c r="B168" s="113" t="s">
        <v>76</v>
      </c>
      <c r="C168" s="113" t="s">
        <v>29</v>
      </c>
      <c r="D168" s="112">
        <v>10</v>
      </c>
      <c r="E168" s="112"/>
      <c r="F168" s="3"/>
      <c r="G168" s="106">
        <f>G169</f>
        <v>0</v>
      </c>
      <c r="H168" s="106"/>
      <c r="I168" s="106"/>
    </row>
    <row r="169" spans="1:9" ht="22.5" hidden="1" customHeight="1" x14ac:dyDescent="0.2">
      <c r="A169" s="33" t="s">
        <v>78</v>
      </c>
      <c r="B169" s="113" t="s">
        <v>76</v>
      </c>
      <c r="C169" s="113" t="s">
        <v>29</v>
      </c>
      <c r="D169" s="113" t="s">
        <v>63</v>
      </c>
      <c r="E169" s="113" t="s">
        <v>586</v>
      </c>
      <c r="F169" s="3"/>
      <c r="G169" s="106">
        <f>G170</f>
        <v>0</v>
      </c>
      <c r="H169" s="106"/>
      <c r="I169" s="106"/>
    </row>
    <row r="170" spans="1:9" ht="23.25" hidden="1" customHeight="1" x14ac:dyDescent="0.2">
      <c r="A170" s="107" t="s">
        <v>83</v>
      </c>
      <c r="B170" s="113" t="s">
        <v>76</v>
      </c>
      <c r="C170" s="113" t="s">
        <v>29</v>
      </c>
      <c r="D170" s="113" t="s">
        <v>63</v>
      </c>
      <c r="E170" s="113" t="s">
        <v>586</v>
      </c>
      <c r="F170" s="3">
        <v>500</v>
      </c>
      <c r="G170" s="106">
        <f>G171</f>
        <v>0</v>
      </c>
      <c r="H170" s="106"/>
      <c r="I170" s="106"/>
    </row>
    <row r="171" spans="1:9" ht="20.25" hidden="1" customHeight="1" x14ac:dyDescent="0.2">
      <c r="A171" s="107" t="s">
        <v>110</v>
      </c>
      <c r="B171" s="113" t="s">
        <v>76</v>
      </c>
      <c r="C171" s="113" t="s">
        <v>29</v>
      </c>
      <c r="D171" s="113" t="s">
        <v>63</v>
      </c>
      <c r="E171" s="113" t="s">
        <v>586</v>
      </c>
      <c r="F171" s="3">
        <v>540</v>
      </c>
      <c r="G171" s="106"/>
      <c r="H171" s="106"/>
      <c r="I171" s="106"/>
    </row>
    <row r="172" spans="1:9" ht="47.25" hidden="1" x14ac:dyDescent="0.2">
      <c r="A172" s="105" t="s">
        <v>588</v>
      </c>
      <c r="B172" s="3" t="s">
        <v>76</v>
      </c>
      <c r="C172" s="3" t="s">
        <v>589</v>
      </c>
      <c r="D172" s="3" t="s">
        <v>0</v>
      </c>
      <c r="E172" s="3" t="s">
        <v>0</v>
      </c>
      <c r="F172" s="3" t="s">
        <v>0</v>
      </c>
      <c r="G172" s="106">
        <f>G173+G177+G181</f>
        <v>0</v>
      </c>
      <c r="H172" s="106">
        <f t="shared" ref="H172:I172" si="77">H173+H177</f>
        <v>0</v>
      </c>
      <c r="I172" s="106">
        <f t="shared" si="77"/>
        <v>0</v>
      </c>
    </row>
    <row r="173" spans="1:9" ht="63" hidden="1" x14ac:dyDescent="0.2">
      <c r="A173" s="105" t="s">
        <v>590</v>
      </c>
      <c r="B173" s="3" t="s">
        <v>76</v>
      </c>
      <c r="C173" s="3" t="s">
        <v>589</v>
      </c>
      <c r="D173" s="3" t="s">
        <v>541</v>
      </c>
      <c r="E173" s="3" t="s">
        <v>0</v>
      </c>
      <c r="F173" s="3" t="s">
        <v>0</v>
      </c>
      <c r="G173" s="106">
        <f>G174</f>
        <v>0</v>
      </c>
      <c r="H173" s="106">
        <f t="shared" ref="H173:I175" si="78">H174</f>
        <v>0</v>
      </c>
      <c r="I173" s="106">
        <f t="shared" si="78"/>
        <v>0</v>
      </c>
    </row>
    <row r="174" spans="1:9" ht="110.25" hidden="1" x14ac:dyDescent="0.2">
      <c r="A174" s="107" t="s">
        <v>82</v>
      </c>
      <c r="B174" s="3" t="s">
        <v>76</v>
      </c>
      <c r="C174" s="3" t="s">
        <v>589</v>
      </c>
      <c r="D174" s="3" t="s">
        <v>541</v>
      </c>
      <c r="E174" s="3" t="s">
        <v>591</v>
      </c>
      <c r="F174" s="108" t="s">
        <v>0</v>
      </c>
      <c r="G174" s="106">
        <f>G175</f>
        <v>0</v>
      </c>
      <c r="H174" s="106">
        <f t="shared" si="78"/>
        <v>0</v>
      </c>
      <c r="I174" s="106">
        <f t="shared" si="78"/>
        <v>0</v>
      </c>
    </row>
    <row r="175" spans="1:9" ht="15.75" hidden="1" x14ac:dyDescent="0.2">
      <c r="A175" s="107" t="s">
        <v>83</v>
      </c>
      <c r="B175" s="3" t="s">
        <v>76</v>
      </c>
      <c r="C175" s="3" t="s">
        <v>589</v>
      </c>
      <c r="D175" s="3" t="s">
        <v>541</v>
      </c>
      <c r="E175" s="3" t="s">
        <v>591</v>
      </c>
      <c r="F175" s="3" t="s">
        <v>84</v>
      </c>
      <c r="G175" s="106">
        <f>G176</f>
        <v>0</v>
      </c>
      <c r="H175" s="106">
        <f t="shared" si="78"/>
        <v>0</v>
      </c>
      <c r="I175" s="106">
        <f t="shared" si="78"/>
        <v>0</v>
      </c>
    </row>
    <row r="176" spans="1:9" ht="15.75" hidden="1" x14ac:dyDescent="0.2">
      <c r="A176" s="107" t="s">
        <v>85</v>
      </c>
      <c r="B176" s="3" t="s">
        <v>76</v>
      </c>
      <c r="C176" s="3" t="s">
        <v>589</v>
      </c>
      <c r="D176" s="3" t="s">
        <v>541</v>
      </c>
      <c r="E176" s="3" t="s">
        <v>591</v>
      </c>
      <c r="F176" s="3" t="s">
        <v>86</v>
      </c>
      <c r="G176" s="106"/>
      <c r="H176" s="106"/>
      <c r="I176" s="106"/>
    </row>
    <row r="177" spans="1:9" ht="15.75" hidden="1" x14ac:dyDescent="0.2">
      <c r="A177" s="105" t="s">
        <v>592</v>
      </c>
      <c r="B177" s="3" t="s">
        <v>76</v>
      </c>
      <c r="C177" s="3" t="s">
        <v>589</v>
      </c>
      <c r="D177" s="3" t="s">
        <v>22</v>
      </c>
      <c r="E177" s="3" t="s">
        <v>0</v>
      </c>
      <c r="F177" s="3" t="s">
        <v>0</v>
      </c>
      <c r="G177" s="106">
        <f>G178</f>
        <v>0</v>
      </c>
      <c r="H177" s="106">
        <v>0</v>
      </c>
      <c r="I177" s="106">
        <v>0</v>
      </c>
    </row>
    <row r="178" spans="1:9" ht="47.25" hidden="1" x14ac:dyDescent="0.2">
      <c r="A178" s="107" t="s">
        <v>87</v>
      </c>
      <c r="B178" s="3" t="s">
        <v>76</v>
      </c>
      <c r="C178" s="3" t="s">
        <v>589</v>
      </c>
      <c r="D178" s="3" t="s">
        <v>22</v>
      </c>
      <c r="E178" s="3" t="s">
        <v>593</v>
      </c>
      <c r="F178" s="108" t="s">
        <v>0</v>
      </c>
      <c r="G178" s="106">
        <f>G179</f>
        <v>0</v>
      </c>
      <c r="H178" s="106">
        <v>0</v>
      </c>
      <c r="I178" s="106">
        <v>0</v>
      </c>
    </row>
    <row r="179" spans="1:9" ht="15.75" hidden="1" x14ac:dyDescent="0.2">
      <c r="A179" s="107" t="s">
        <v>83</v>
      </c>
      <c r="B179" s="3" t="s">
        <v>76</v>
      </c>
      <c r="C179" s="3" t="s">
        <v>589</v>
      </c>
      <c r="D179" s="3" t="s">
        <v>22</v>
      </c>
      <c r="E179" s="3" t="s">
        <v>593</v>
      </c>
      <c r="F179" s="3" t="s">
        <v>84</v>
      </c>
      <c r="G179" s="106">
        <f>G180</f>
        <v>0</v>
      </c>
      <c r="H179" s="106">
        <v>0</v>
      </c>
      <c r="I179" s="106">
        <v>0</v>
      </c>
    </row>
    <row r="180" spans="1:9" ht="15.75" hidden="1" x14ac:dyDescent="0.2">
      <c r="A180" s="107" t="s">
        <v>85</v>
      </c>
      <c r="B180" s="3" t="s">
        <v>76</v>
      </c>
      <c r="C180" s="3" t="s">
        <v>589</v>
      </c>
      <c r="D180" s="3" t="s">
        <v>22</v>
      </c>
      <c r="E180" s="3" t="s">
        <v>593</v>
      </c>
      <c r="F180" s="3" t="s">
        <v>86</v>
      </c>
      <c r="G180" s="106"/>
      <c r="H180" s="106">
        <v>0</v>
      </c>
      <c r="I180" s="106">
        <v>0</v>
      </c>
    </row>
    <row r="181" spans="1:9" ht="31.5" hidden="1" x14ac:dyDescent="0.2">
      <c r="A181" s="107" t="s">
        <v>877</v>
      </c>
      <c r="B181" s="3" t="s">
        <v>76</v>
      </c>
      <c r="C181" s="3" t="s">
        <v>589</v>
      </c>
      <c r="D181" s="3" t="s">
        <v>29</v>
      </c>
      <c r="E181" s="3"/>
      <c r="F181" s="3"/>
      <c r="G181" s="106">
        <f>G182</f>
        <v>0</v>
      </c>
      <c r="H181" s="106"/>
      <c r="I181" s="106"/>
    </row>
    <row r="182" spans="1:9" ht="86.25" hidden="1" customHeight="1" x14ac:dyDescent="0.2">
      <c r="A182" s="107" t="s">
        <v>869</v>
      </c>
      <c r="B182" s="3" t="s">
        <v>76</v>
      </c>
      <c r="C182" s="3" t="s">
        <v>589</v>
      </c>
      <c r="D182" s="3" t="s">
        <v>29</v>
      </c>
      <c r="E182" s="3" t="s">
        <v>878</v>
      </c>
      <c r="F182" s="3"/>
      <c r="G182" s="106">
        <f>G183</f>
        <v>0</v>
      </c>
      <c r="H182" s="106"/>
      <c r="I182" s="106"/>
    </row>
    <row r="183" spans="1:9" ht="15.75" hidden="1" x14ac:dyDescent="0.2">
      <c r="A183" s="107" t="s">
        <v>83</v>
      </c>
      <c r="B183" s="3" t="s">
        <v>76</v>
      </c>
      <c r="C183" s="3">
        <v>14</v>
      </c>
      <c r="D183" s="3" t="s">
        <v>29</v>
      </c>
      <c r="E183" s="3" t="s">
        <v>878</v>
      </c>
      <c r="F183" s="3">
        <v>500</v>
      </c>
      <c r="G183" s="106">
        <f>G184</f>
        <v>0</v>
      </c>
      <c r="H183" s="106"/>
      <c r="I183" s="106"/>
    </row>
    <row r="184" spans="1:9" ht="15.75" hidden="1" x14ac:dyDescent="0.2">
      <c r="A184" s="107" t="s">
        <v>110</v>
      </c>
      <c r="B184" s="3" t="s">
        <v>76</v>
      </c>
      <c r="C184" s="3">
        <v>14</v>
      </c>
      <c r="D184" s="3" t="s">
        <v>29</v>
      </c>
      <c r="E184" s="3" t="s">
        <v>878</v>
      </c>
      <c r="F184" s="3">
        <v>540</v>
      </c>
      <c r="G184" s="106"/>
      <c r="H184" s="106"/>
      <c r="I184" s="106"/>
    </row>
    <row r="185" spans="1:9" ht="31.5" x14ac:dyDescent="0.2">
      <c r="A185" s="101" t="s">
        <v>88</v>
      </c>
      <c r="B185" s="102" t="s">
        <v>89</v>
      </c>
      <c r="C185" s="102" t="s">
        <v>0</v>
      </c>
      <c r="D185" s="102" t="s">
        <v>0</v>
      </c>
      <c r="E185" s="103" t="s">
        <v>0</v>
      </c>
      <c r="F185" s="103" t="s">
        <v>0</v>
      </c>
      <c r="G185" s="104">
        <f>G186+G230+G235+G256+G284+G308+G313+G352+G403</f>
        <v>-117152</v>
      </c>
      <c r="H185" s="104">
        <f>H186+H230+H235+H256+H284+H308+H313+H352+H403</f>
        <v>0</v>
      </c>
      <c r="I185" s="104">
        <f>I186+I230+I235+I256+I284+I308+I313+I352+I403</f>
        <v>0</v>
      </c>
    </row>
    <row r="186" spans="1:9" ht="15.75" x14ac:dyDescent="0.2">
      <c r="A186" s="105" t="s">
        <v>540</v>
      </c>
      <c r="B186" s="3" t="s">
        <v>89</v>
      </c>
      <c r="C186" s="3" t="s">
        <v>541</v>
      </c>
      <c r="D186" s="3" t="s">
        <v>0</v>
      </c>
      <c r="E186" s="3" t="s">
        <v>0</v>
      </c>
      <c r="F186" s="3" t="s">
        <v>0</v>
      </c>
      <c r="G186" s="106">
        <f>G187+G199+G207+G203</f>
        <v>-390384</v>
      </c>
      <c r="H186" s="106">
        <f t="shared" ref="H186:I186" si="79">H187+H199+H207</f>
        <v>0</v>
      </c>
      <c r="I186" s="106">
        <f t="shared" si="79"/>
        <v>0</v>
      </c>
    </row>
    <row r="187" spans="1:9" ht="94.5" x14ac:dyDescent="0.2">
      <c r="A187" s="105" t="s">
        <v>90</v>
      </c>
      <c r="B187" s="3" t="s">
        <v>89</v>
      </c>
      <c r="C187" s="3" t="s">
        <v>541</v>
      </c>
      <c r="D187" s="3" t="s">
        <v>64</v>
      </c>
      <c r="E187" s="3" t="s">
        <v>0</v>
      </c>
      <c r="F187" s="3" t="s">
        <v>0</v>
      </c>
      <c r="G187" s="106">
        <f>G188+G191+G196</f>
        <v>-26426</v>
      </c>
      <c r="H187" s="106">
        <f t="shared" ref="H187:I187" si="80">H188+H191+H196</f>
        <v>0</v>
      </c>
      <c r="I187" s="106">
        <f t="shared" si="80"/>
        <v>0</v>
      </c>
    </row>
    <row r="188" spans="1:9" ht="63" x14ac:dyDescent="0.2">
      <c r="A188" s="107" t="s">
        <v>91</v>
      </c>
      <c r="B188" s="3" t="s">
        <v>89</v>
      </c>
      <c r="C188" s="3" t="s">
        <v>541</v>
      </c>
      <c r="D188" s="3" t="s">
        <v>64</v>
      </c>
      <c r="E188" s="3" t="s">
        <v>594</v>
      </c>
      <c r="F188" s="108" t="s">
        <v>0</v>
      </c>
      <c r="G188" s="106">
        <f>G189</f>
        <v>-26426</v>
      </c>
      <c r="H188" s="106">
        <f t="shared" ref="H188:I188" si="81">H189</f>
        <v>0</v>
      </c>
      <c r="I188" s="106">
        <f t="shared" si="81"/>
        <v>0</v>
      </c>
    </row>
    <row r="189" spans="1:9" ht="110.25" x14ac:dyDescent="0.2">
      <c r="A189" s="107" t="s">
        <v>24</v>
      </c>
      <c r="B189" s="3" t="s">
        <v>89</v>
      </c>
      <c r="C189" s="3" t="s">
        <v>541</v>
      </c>
      <c r="D189" s="3" t="s">
        <v>64</v>
      </c>
      <c r="E189" s="3" t="s">
        <v>594</v>
      </c>
      <c r="F189" s="3" t="s">
        <v>25</v>
      </c>
      <c r="G189" s="106">
        <f>G190</f>
        <v>-26426</v>
      </c>
      <c r="H189" s="106">
        <f t="shared" ref="H189:I189" si="82">H190</f>
        <v>0</v>
      </c>
      <c r="I189" s="106">
        <f t="shared" si="82"/>
        <v>0</v>
      </c>
    </row>
    <row r="190" spans="1:9" ht="47.25" x14ac:dyDescent="0.2">
      <c r="A190" s="107" t="s">
        <v>26</v>
      </c>
      <c r="B190" s="3" t="s">
        <v>89</v>
      </c>
      <c r="C190" s="3" t="s">
        <v>541</v>
      </c>
      <c r="D190" s="3" t="s">
        <v>64</v>
      </c>
      <c r="E190" s="3" t="s">
        <v>594</v>
      </c>
      <c r="F190" s="3" t="s">
        <v>27</v>
      </c>
      <c r="G190" s="106">
        <v>-26426</v>
      </c>
      <c r="H190" s="106"/>
      <c r="I190" s="106"/>
    </row>
    <row r="191" spans="1:9" ht="47.25" hidden="1" x14ac:dyDescent="0.2">
      <c r="A191" s="107" t="s">
        <v>30</v>
      </c>
      <c r="B191" s="3" t="s">
        <v>89</v>
      </c>
      <c r="C191" s="3" t="s">
        <v>541</v>
      </c>
      <c r="D191" s="3" t="s">
        <v>64</v>
      </c>
      <c r="E191" s="3" t="s">
        <v>595</v>
      </c>
      <c r="F191" s="108" t="s">
        <v>0</v>
      </c>
      <c r="G191" s="106">
        <f>G192+G194</f>
        <v>0</v>
      </c>
      <c r="H191" s="106">
        <f t="shared" ref="H191:I191" si="83">H192+H194</f>
        <v>0</v>
      </c>
      <c r="I191" s="106">
        <f t="shared" si="83"/>
        <v>0</v>
      </c>
    </row>
    <row r="192" spans="1:9" ht="110.25" hidden="1" x14ac:dyDescent="0.2">
      <c r="A192" s="107" t="s">
        <v>24</v>
      </c>
      <c r="B192" s="3" t="s">
        <v>89</v>
      </c>
      <c r="C192" s="3" t="s">
        <v>541</v>
      </c>
      <c r="D192" s="3" t="s">
        <v>64</v>
      </c>
      <c r="E192" s="3" t="s">
        <v>595</v>
      </c>
      <c r="F192" s="3" t="s">
        <v>25</v>
      </c>
      <c r="G192" s="106">
        <f>G193</f>
        <v>0</v>
      </c>
      <c r="H192" s="106">
        <f t="shared" ref="H192:I192" si="84">H193</f>
        <v>0</v>
      </c>
      <c r="I192" s="106">
        <f t="shared" si="84"/>
        <v>0</v>
      </c>
    </row>
    <row r="193" spans="1:9" ht="47.25" hidden="1" x14ac:dyDescent="0.2">
      <c r="A193" s="107" t="s">
        <v>26</v>
      </c>
      <c r="B193" s="3" t="s">
        <v>89</v>
      </c>
      <c r="C193" s="3" t="s">
        <v>541</v>
      </c>
      <c r="D193" s="3" t="s">
        <v>64</v>
      </c>
      <c r="E193" s="3" t="s">
        <v>595</v>
      </c>
      <c r="F193" s="3" t="s">
        <v>27</v>
      </c>
      <c r="G193" s="106"/>
      <c r="H193" s="106"/>
      <c r="I193" s="106"/>
    </row>
    <row r="194" spans="1:9" ht="47.25" hidden="1" x14ac:dyDescent="0.2">
      <c r="A194" s="107" t="s">
        <v>31</v>
      </c>
      <c r="B194" s="3" t="s">
        <v>89</v>
      </c>
      <c r="C194" s="3" t="s">
        <v>541</v>
      </c>
      <c r="D194" s="3" t="s">
        <v>64</v>
      </c>
      <c r="E194" s="3" t="s">
        <v>595</v>
      </c>
      <c r="F194" s="3" t="s">
        <v>32</v>
      </c>
      <c r="G194" s="106">
        <f>G195</f>
        <v>0</v>
      </c>
      <c r="H194" s="106">
        <f t="shared" ref="H194:I194" si="85">H195</f>
        <v>0</v>
      </c>
      <c r="I194" s="106">
        <f t="shared" si="85"/>
        <v>0</v>
      </c>
    </row>
    <row r="195" spans="1:9" ht="47.25" hidden="1" x14ac:dyDescent="0.2">
      <c r="A195" s="107" t="s">
        <v>33</v>
      </c>
      <c r="B195" s="3" t="s">
        <v>89</v>
      </c>
      <c r="C195" s="3" t="s">
        <v>541</v>
      </c>
      <c r="D195" s="3" t="s">
        <v>64</v>
      </c>
      <c r="E195" s="3" t="s">
        <v>595</v>
      </c>
      <c r="F195" s="3" t="s">
        <v>34</v>
      </c>
      <c r="G195" s="106"/>
      <c r="H195" s="106"/>
      <c r="I195" s="106"/>
    </row>
    <row r="196" spans="1:9" ht="31.5" hidden="1" x14ac:dyDescent="0.2">
      <c r="A196" s="107" t="s">
        <v>35</v>
      </c>
      <c r="B196" s="3" t="s">
        <v>89</v>
      </c>
      <c r="C196" s="3" t="s">
        <v>541</v>
      </c>
      <c r="D196" s="3" t="s">
        <v>64</v>
      </c>
      <c r="E196" s="3" t="s">
        <v>596</v>
      </c>
      <c r="F196" s="108" t="s">
        <v>0</v>
      </c>
      <c r="G196" s="106">
        <f>G197</f>
        <v>0</v>
      </c>
      <c r="H196" s="106">
        <f t="shared" ref="H196:I197" si="86">H197</f>
        <v>0</v>
      </c>
      <c r="I196" s="106">
        <f t="shared" si="86"/>
        <v>0</v>
      </c>
    </row>
    <row r="197" spans="1:9" ht="15.75" hidden="1" x14ac:dyDescent="0.2">
      <c r="A197" s="107" t="s">
        <v>36</v>
      </c>
      <c r="B197" s="3" t="s">
        <v>89</v>
      </c>
      <c r="C197" s="3" t="s">
        <v>541</v>
      </c>
      <c r="D197" s="3" t="s">
        <v>64</v>
      </c>
      <c r="E197" s="3" t="s">
        <v>596</v>
      </c>
      <c r="F197" s="3" t="s">
        <v>37</v>
      </c>
      <c r="G197" s="106">
        <f>G198</f>
        <v>0</v>
      </c>
      <c r="H197" s="106">
        <f t="shared" si="86"/>
        <v>0</v>
      </c>
      <c r="I197" s="106">
        <f t="shared" si="86"/>
        <v>0</v>
      </c>
    </row>
    <row r="198" spans="1:9" ht="31.5" hidden="1" x14ac:dyDescent="0.2">
      <c r="A198" s="107" t="s">
        <v>38</v>
      </c>
      <c r="B198" s="3" t="s">
        <v>89</v>
      </c>
      <c r="C198" s="3" t="s">
        <v>541</v>
      </c>
      <c r="D198" s="3" t="s">
        <v>64</v>
      </c>
      <c r="E198" s="3" t="s">
        <v>596</v>
      </c>
      <c r="F198" s="3" t="s">
        <v>39</v>
      </c>
      <c r="G198" s="106"/>
      <c r="H198" s="106"/>
      <c r="I198" s="106"/>
    </row>
    <row r="199" spans="1:9" ht="15.75" hidden="1" x14ac:dyDescent="0.2">
      <c r="A199" s="105" t="s">
        <v>597</v>
      </c>
      <c r="B199" s="3" t="s">
        <v>89</v>
      </c>
      <c r="C199" s="3" t="s">
        <v>541</v>
      </c>
      <c r="D199" s="3" t="s">
        <v>92</v>
      </c>
      <c r="E199" s="3" t="s">
        <v>0</v>
      </c>
      <c r="F199" s="3" t="s">
        <v>0</v>
      </c>
      <c r="G199" s="106">
        <f>G200</f>
        <v>0</v>
      </c>
      <c r="H199" s="106">
        <f t="shared" ref="H199:I199" si="87">H200</f>
        <v>0</v>
      </c>
      <c r="I199" s="106">
        <f t="shared" si="87"/>
        <v>0</v>
      </c>
    </row>
    <row r="200" spans="1:9" ht="94.5" hidden="1" x14ac:dyDescent="0.2">
      <c r="A200" s="107" t="s">
        <v>93</v>
      </c>
      <c r="B200" s="3" t="s">
        <v>89</v>
      </c>
      <c r="C200" s="3" t="s">
        <v>541</v>
      </c>
      <c r="D200" s="3" t="s">
        <v>92</v>
      </c>
      <c r="E200" s="3" t="s">
        <v>598</v>
      </c>
      <c r="F200" s="108" t="s">
        <v>0</v>
      </c>
      <c r="G200" s="106">
        <f>G201</f>
        <v>0</v>
      </c>
      <c r="H200" s="106">
        <f t="shared" ref="H200:I200" si="88">H201</f>
        <v>0</v>
      </c>
      <c r="I200" s="106">
        <f t="shared" si="88"/>
        <v>0</v>
      </c>
    </row>
    <row r="201" spans="1:9" ht="47.25" hidden="1" x14ac:dyDescent="0.2">
      <c r="A201" s="107" t="s">
        <v>31</v>
      </c>
      <c r="B201" s="3" t="s">
        <v>89</v>
      </c>
      <c r="C201" s="3" t="s">
        <v>541</v>
      </c>
      <c r="D201" s="3" t="s">
        <v>92</v>
      </c>
      <c r="E201" s="3" t="s">
        <v>598</v>
      </c>
      <c r="F201" s="3" t="s">
        <v>32</v>
      </c>
      <c r="G201" s="106">
        <f>G202</f>
        <v>0</v>
      </c>
      <c r="H201" s="106">
        <f t="shared" ref="H201:I201" si="89">H202</f>
        <v>0</v>
      </c>
      <c r="I201" s="106">
        <f t="shared" si="89"/>
        <v>0</v>
      </c>
    </row>
    <row r="202" spans="1:9" ht="47.25" hidden="1" x14ac:dyDescent="0.2">
      <c r="A202" s="107" t="s">
        <v>33</v>
      </c>
      <c r="B202" s="3" t="s">
        <v>89</v>
      </c>
      <c r="C202" s="3" t="s">
        <v>541</v>
      </c>
      <c r="D202" s="3" t="s">
        <v>92</v>
      </c>
      <c r="E202" s="3" t="s">
        <v>598</v>
      </c>
      <c r="F202" s="3" t="s">
        <v>34</v>
      </c>
      <c r="G202" s="106"/>
      <c r="H202" s="106"/>
      <c r="I202" s="106"/>
    </row>
    <row r="203" spans="1:9" ht="31.5" hidden="1" x14ac:dyDescent="0.2">
      <c r="A203" s="33" t="s">
        <v>886</v>
      </c>
      <c r="B203" s="112">
        <v>916</v>
      </c>
      <c r="C203" s="113" t="s">
        <v>541</v>
      </c>
      <c r="D203" s="113" t="s">
        <v>42</v>
      </c>
      <c r="E203" s="112"/>
      <c r="F203" s="112"/>
      <c r="G203" s="106">
        <f>G204</f>
        <v>0</v>
      </c>
      <c r="H203" s="106"/>
      <c r="I203" s="106"/>
    </row>
    <row r="204" spans="1:9" ht="31.5" hidden="1" x14ac:dyDescent="0.2">
      <c r="A204" s="33" t="s">
        <v>887</v>
      </c>
      <c r="B204" s="112">
        <v>916</v>
      </c>
      <c r="C204" s="113" t="s">
        <v>541</v>
      </c>
      <c r="D204" s="113" t="s">
        <v>42</v>
      </c>
      <c r="E204" s="113" t="s">
        <v>889</v>
      </c>
      <c r="F204" s="112"/>
      <c r="G204" s="106">
        <f>G205</f>
        <v>0</v>
      </c>
      <c r="H204" s="106"/>
      <c r="I204" s="106"/>
    </row>
    <row r="205" spans="1:9" ht="15.75" hidden="1" x14ac:dyDescent="0.2">
      <c r="A205" s="107" t="s">
        <v>36</v>
      </c>
      <c r="B205" s="112">
        <v>916</v>
      </c>
      <c r="C205" s="113" t="s">
        <v>541</v>
      </c>
      <c r="D205" s="113" t="s">
        <v>42</v>
      </c>
      <c r="E205" s="113" t="s">
        <v>889</v>
      </c>
      <c r="F205" s="113" t="s">
        <v>37</v>
      </c>
      <c r="G205" s="106">
        <f>G206</f>
        <v>0</v>
      </c>
      <c r="H205" s="106"/>
      <c r="I205" s="106"/>
    </row>
    <row r="206" spans="1:9" ht="15.75" hidden="1" x14ac:dyDescent="0.2">
      <c r="A206" s="33" t="s">
        <v>888</v>
      </c>
      <c r="B206" s="112">
        <v>916</v>
      </c>
      <c r="C206" s="113" t="s">
        <v>541</v>
      </c>
      <c r="D206" s="113" t="s">
        <v>42</v>
      </c>
      <c r="E206" s="113" t="s">
        <v>889</v>
      </c>
      <c r="F206" s="113" t="s">
        <v>890</v>
      </c>
      <c r="G206" s="106"/>
      <c r="H206" s="106"/>
      <c r="I206" s="106"/>
    </row>
    <row r="207" spans="1:9" ht="15.75" x14ac:dyDescent="0.2">
      <c r="A207" s="105" t="s">
        <v>571</v>
      </c>
      <c r="B207" s="3" t="s">
        <v>89</v>
      </c>
      <c r="C207" s="3" t="s">
        <v>541</v>
      </c>
      <c r="D207" s="3" t="s">
        <v>572</v>
      </c>
      <c r="E207" s="3" t="s">
        <v>0</v>
      </c>
      <c r="F207" s="3" t="s">
        <v>0</v>
      </c>
      <c r="G207" s="106">
        <f>G208+G221+G224+G215+G227+G218</f>
        <v>-363958</v>
      </c>
      <c r="H207" s="106">
        <f t="shared" ref="H207:I207" si="90">H208+H221+H224</f>
        <v>0</v>
      </c>
      <c r="I207" s="106">
        <f t="shared" si="90"/>
        <v>0</v>
      </c>
    </row>
    <row r="208" spans="1:9" ht="173.25" hidden="1" x14ac:dyDescent="0.2">
      <c r="A208" s="107" t="s">
        <v>94</v>
      </c>
      <c r="B208" s="3" t="s">
        <v>89</v>
      </c>
      <c r="C208" s="3" t="s">
        <v>541</v>
      </c>
      <c r="D208" s="3" t="s">
        <v>572</v>
      </c>
      <c r="E208" s="3" t="s">
        <v>599</v>
      </c>
      <c r="F208" s="108" t="s">
        <v>0</v>
      </c>
      <c r="G208" s="106">
        <f>G209+G211+G213+G221</f>
        <v>0</v>
      </c>
      <c r="H208" s="106">
        <f t="shared" ref="H208:I208" si="91">H209+H211+H213</f>
        <v>0</v>
      </c>
      <c r="I208" s="106">
        <f t="shared" si="91"/>
        <v>0</v>
      </c>
    </row>
    <row r="209" spans="1:9" ht="110.25" hidden="1" x14ac:dyDescent="0.2">
      <c r="A209" s="107" t="s">
        <v>24</v>
      </c>
      <c r="B209" s="3" t="s">
        <v>89</v>
      </c>
      <c r="C209" s="3" t="s">
        <v>541</v>
      </c>
      <c r="D209" s="3" t="s">
        <v>572</v>
      </c>
      <c r="E209" s="3" t="s">
        <v>599</v>
      </c>
      <c r="F209" s="3" t="s">
        <v>25</v>
      </c>
      <c r="G209" s="106">
        <f>G210</f>
        <v>0</v>
      </c>
      <c r="H209" s="106">
        <f t="shared" ref="H209:I209" si="92">H210</f>
        <v>0</v>
      </c>
      <c r="I209" s="106">
        <f t="shared" si="92"/>
        <v>0</v>
      </c>
    </row>
    <row r="210" spans="1:9" ht="47.25" hidden="1" x14ac:dyDescent="0.2">
      <c r="A210" s="107" t="s">
        <v>26</v>
      </c>
      <c r="B210" s="3" t="s">
        <v>89</v>
      </c>
      <c r="C210" s="3" t="s">
        <v>541</v>
      </c>
      <c r="D210" s="3" t="s">
        <v>572</v>
      </c>
      <c r="E210" s="3" t="s">
        <v>599</v>
      </c>
      <c r="F210" s="3" t="s">
        <v>27</v>
      </c>
      <c r="G210" s="106"/>
      <c r="H210" s="106"/>
      <c r="I210" s="106"/>
    </row>
    <row r="211" spans="1:9" ht="47.25" hidden="1" x14ac:dyDescent="0.2">
      <c r="A211" s="107" t="s">
        <v>31</v>
      </c>
      <c r="B211" s="3" t="s">
        <v>89</v>
      </c>
      <c r="C211" s="3" t="s">
        <v>541</v>
      </c>
      <c r="D211" s="3" t="s">
        <v>572</v>
      </c>
      <c r="E211" s="3" t="s">
        <v>599</v>
      </c>
      <c r="F211" s="3" t="s">
        <v>32</v>
      </c>
      <c r="G211" s="106">
        <f>G212</f>
        <v>0</v>
      </c>
      <c r="H211" s="106">
        <f t="shared" ref="H211:I211" si="93">H212</f>
        <v>0</v>
      </c>
      <c r="I211" s="106">
        <f t="shared" si="93"/>
        <v>0</v>
      </c>
    </row>
    <row r="212" spans="1:9" ht="47.25" hidden="1" x14ac:dyDescent="0.2">
      <c r="A212" s="107" t="s">
        <v>33</v>
      </c>
      <c r="B212" s="3" t="s">
        <v>89</v>
      </c>
      <c r="C212" s="3" t="s">
        <v>541</v>
      </c>
      <c r="D212" s="3" t="s">
        <v>572</v>
      </c>
      <c r="E212" s="3" t="s">
        <v>599</v>
      </c>
      <c r="F212" s="3" t="s">
        <v>34</v>
      </c>
      <c r="G212" s="106"/>
      <c r="H212" s="106"/>
      <c r="I212" s="106"/>
    </row>
    <row r="213" spans="1:9" ht="15.75" hidden="1" x14ac:dyDescent="0.2">
      <c r="A213" s="107" t="s">
        <v>83</v>
      </c>
      <c r="B213" s="3" t="s">
        <v>89</v>
      </c>
      <c r="C213" s="3" t="s">
        <v>541</v>
      </c>
      <c r="D213" s="3" t="s">
        <v>572</v>
      </c>
      <c r="E213" s="3" t="s">
        <v>599</v>
      </c>
      <c r="F213" s="3" t="s">
        <v>84</v>
      </c>
      <c r="G213" s="106">
        <f>G214</f>
        <v>0</v>
      </c>
      <c r="H213" s="106">
        <f t="shared" ref="H213:I213" si="94">H214</f>
        <v>0</v>
      </c>
      <c r="I213" s="106">
        <f t="shared" si="94"/>
        <v>0</v>
      </c>
    </row>
    <row r="214" spans="1:9" ht="15.75" hidden="1" x14ac:dyDescent="0.2">
      <c r="A214" s="107" t="s">
        <v>95</v>
      </c>
      <c r="B214" s="3" t="s">
        <v>89</v>
      </c>
      <c r="C214" s="3" t="s">
        <v>541</v>
      </c>
      <c r="D214" s="3" t="s">
        <v>572</v>
      </c>
      <c r="E214" s="3" t="s">
        <v>599</v>
      </c>
      <c r="F214" s="3" t="s">
        <v>96</v>
      </c>
      <c r="G214" s="106"/>
      <c r="H214" s="106"/>
      <c r="I214" s="106"/>
    </row>
    <row r="215" spans="1:9" ht="31.5" x14ac:dyDescent="0.2">
      <c r="A215" s="107" t="s">
        <v>842</v>
      </c>
      <c r="B215" s="3" t="s">
        <v>89</v>
      </c>
      <c r="C215" s="3" t="s">
        <v>541</v>
      </c>
      <c r="D215" s="3" t="s">
        <v>572</v>
      </c>
      <c r="E215" s="3" t="s">
        <v>843</v>
      </c>
      <c r="F215" s="3"/>
      <c r="G215" s="106">
        <f>G216</f>
        <v>-363958</v>
      </c>
      <c r="H215" s="106"/>
      <c r="I215" s="106"/>
    </row>
    <row r="216" spans="1:9" ht="47.25" x14ac:dyDescent="0.2">
      <c r="A216" s="107" t="s">
        <v>31</v>
      </c>
      <c r="B216" s="3" t="s">
        <v>89</v>
      </c>
      <c r="C216" s="3" t="s">
        <v>541</v>
      </c>
      <c r="D216" s="3" t="s">
        <v>572</v>
      </c>
      <c r="E216" s="3" t="s">
        <v>843</v>
      </c>
      <c r="F216" s="3">
        <v>200</v>
      </c>
      <c r="G216" s="106">
        <f>G217</f>
        <v>-363958</v>
      </c>
      <c r="H216" s="106"/>
      <c r="I216" s="106"/>
    </row>
    <row r="217" spans="1:9" ht="47.25" x14ac:dyDescent="0.2">
      <c r="A217" s="107" t="s">
        <v>33</v>
      </c>
      <c r="B217" s="3" t="s">
        <v>89</v>
      </c>
      <c r="C217" s="3" t="s">
        <v>541</v>
      </c>
      <c r="D217" s="3" t="s">
        <v>572</v>
      </c>
      <c r="E217" s="3" t="s">
        <v>843</v>
      </c>
      <c r="F217" s="3">
        <v>240</v>
      </c>
      <c r="G217" s="106">
        <v>-363958</v>
      </c>
      <c r="H217" s="106"/>
      <c r="I217" s="106"/>
    </row>
    <row r="218" spans="1:9" ht="47.25" hidden="1" x14ac:dyDescent="0.2">
      <c r="A218" s="33" t="s">
        <v>883</v>
      </c>
      <c r="B218" s="3">
        <v>916</v>
      </c>
      <c r="C218" s="3" t="s">
        <v>541</v>
      </c>
      <c r="D218" s="3" t="s">
        <v>572</v>
      </c>
      <c r="E218" s="111" t="s">
        <v>884</v>
      </c>
      <c r="F218" s="3"/>
      <c r="G218" s="106">
        <f>G219</f>
        <v>0</v>
      </c>
      <c r="H218" s="106"/>
      <c r="I218" s="106"/>
    </row>
    <row r="219" spans="1:9" ht="47.25" hidden="1" x14ac:dyDescent="0.2">
      <c r="A219" s="107" t="s">
        <v>31</v>
      </c>
      <c r="B219" s="3">
        <v>916</v>
      </c>
      <c r="C219" s="3" t="s">
        <v>541</v>
      </c>
      <c r="D219" s="3" t="s">
        <v>572</v>
      </c>
      <c r="E219" s="111" t="s">
        <v>884</v>
      </c>
      <c r="F219" s="3">
        <v>200</v>
      </c>
      <c r="G219" s="106">
        <f>G220</f>
        <v>0</v>
      </c>
      <c r="H219" s="106"/>
      <c r="I219" s="106"/>
    </row>
    <row r="220" spans="1:9" ht="47.25" hidden="1" x14ac:dyDescent="0.2">
      <c r="A220" s="107" t="s">
        <v>33</v>
      </c>
      <c r="B220" s="3">
        <v>916</v>
      </c>
      <c r="C220" s="3" t="s">
        <v>541</v>
      </c>
      <c r="D220" s="3" t="s">
        <v>572</v>
      </c>
      <c r="E220" s="111" t="s">
        <v>884</v>
      </c>
      <c r="F220" s="3">
        <v>240</v>
      </c>
      <c r="G220" s="106"/>
      <c r="H220" s="106"/>
      <c r="I220" s="106"/>
    </row>
    <row r="221" spans="1:9" ht="47.25" hidden="1" x14ac:dyDescent="0.2">
      <c r="A221" s="107" t="s">
        <v>97</v>
      </c>
      <c r="B221" s="3" t="s">
        <v>89</v>
      </c>
      <c r="C221" s="3" t="s">
        <v>541</v>
      </c>
      <c r="D221" s="3" t="s">
        <v>572</v>
      </c>
      <c r="E221" s="3" t="s">
        <v>600</v>
      </c>
      <c r="F221" s="108" t="s">
        <v>0</v>
      </c>
      <c r="G221" s="106">
        <f>G222</f>
        <v>0</v>
      </c>
      <c r="H221" s="106">
        <f t="shared" ref="H221:I222" si="95">H222</f>
        <v>0</v>
      </c>
      <c r="I221" s="106">
        <f t="shared" si="95"/>
        <v>0</v>
      </c>
    </row>
    <row r="222" spans="1:9" ht="47.25" hidden="1" x14ac:dyDescent="0.2">
      <c r="A222" s="107" t="s">
        <v>44</v>
      </c>
      <c r="B222" s="3" t="s">
        <v>89</v>
      </c>
      <c r="C222" s="3" t="s">
        <v>541</v>
      </c>
      <c r="D222" s="3" t="s">
        <v>572</v>
      </c>
      <c r="E222" s="3" t="s">
        <v>600</v>
      </c>
      <c r="F222" s="3" t="s">
        <v>45</v>
      </c>
      <c r="G222" s="106">
        <f>G223</f>
        <v>0</v>
      </c>
      <c r="H222" s="106">
        <f t="shared" si="95"/>
        <v>0</v>
      </c>
      <c r="I222" s="106">
        <f t="shared" si="95"/>
        <v>0</v>
      </c>
    </row>
    <row r="223" spans="1:9" ht="15.75" hidden="1" x14ac:dyDescent="0.2">
      <c r="A223" s="107" t="s">
        <v>46</v>
      </c>
      <c r="B223" s="3" t="s">
        <v>89</v>
      </c>
      <c r="C223" s="3" t="s">
        <v>541</v>
      </c>
      <c r="D223" s="3" t="s">
        <v>572</v>
      </c>
      <c r="E223" s="3" t="s">
        <v>600</v>
      </c>
      <c r="F223" s="3" t="s">
        <v>47</v>
      </c>
      <c r="G223" s="106"/>
      <c r="H223" s="106"/>
      <c r="I223" s="106"/>
    </row>
    <row r="224" spans="1:9" ht="31.5" hidden="1" x14ac:dyDescent="0.2">
      <c r="A224" s="107" t="s">
        <v>98</v>
      </c>
      <c r="B224" s="3" t="s">
        <v>89</v>
      </c>
      <c r="C224" s="3" t="s">
        <v>541</v>
      </c>
      <c r="D224" s="3" t="s">
        <v>572</v>
      </c>
      <c r="E224" s="3" t="s">
        <v>601</v>
      </c>
      <c r="F224" s="108" t="s">
        <v>0</v>
      </c>
      <c r="G224" s="106">
        <f>G225</f>
        <v>0</v>
      </c>
      <c r="H224" s="106">
        <f t="shared" ref="H224:I224" si="96">H225</f>
        <v>0</v>
      </c>
      <c r="I224" s="106">
        <f t="shared" si="96"/>
        <v>0</v>
      </c>
    </row>
    <row r="225" spans="1:9" ht="15.75" hidden="1" x14ac:dyDescent="0.2">
      <c r="A225" s="107" t="s">
        <v>36</v>
      </c>
      <c r="B225" s="3" t="s">
        <v>89</v>
      </c>
      <c r="C225" s="3" t="s">
        <v>541</v>
      </c>
      <c r="D225" s="3" t="s">
        <v>572</v>
      </c>
      <c r="E225" s="3" t="s">
        <v>601</v>
      </c>
      <c r="F225" s="3" t="s">
        <v>37</v>
      </c>
      <c r="G225" s="106">
        <f>G226</f>
        <v>0</v>
      </c>
      <c r="H225" s="106">
        <f t="shared" ref="H225:I225" si="97">H226</f>
        <v>0</v>
      </c>
      <c r="I225" s="106">
        <f t="shared" si="97"/>
        <v>0</v>
      </c>
    </row>
    <row r="226" spans="1:9" ht="31.5" hidden="1" x14ac:dyDescent="0.2">
      <c r="A226" s="107" t="s">
        <v>38</v>
      </c>
      <c r="B226" s="3" t="s">
        <v>89</v>
      </c>
      <c r="C226" s="3" t="s">
        <v>541</v>
      </c>
      <c r="D226" s="3" t="s">
        <v>572</v>
      </c>
      <c r="E226" s="3" t="s">
        <v>601</v>
      </c>
      <c r="F226" s="3" t="s">
        <v>39</v>
      </c>
      <c r="G226" s="106"/>
      <c r="H226" s="106"/>
      <c r="I226" s="106"/>
    </row>
    <row r="227" spans="1:9" ht="153.75" hidden="1" customHeight="1" x14ac:dyDescent="0.2">
      <c r="A227" s="107" t="s">
        <v>861</v>
      </c>
      <c r="B227" s="3" t="s">
        <v>89</v>
      </c>
      <c r="C227" s="3" t="s">
        <v>541</v>
      </c>
      <c r="D227" s="3" t="s">
        <v>572</v>
      </c>
      <c r="E227" s="3" t="s">
        <v>862</v>
      </c>
      <c r="F227" s="3"/>
      <c r="G227" s="106">
        <f>G228</f>
        <v>0</v>
      </c>
      <c r="H227" s="106"/>
      <c r="I227" s="106"/>
    </row>
    <row r="228" spans="1:9" ht="47.25" hidden="1" x14ac:dyDescent="0.2">
      <c r="A228" s="107" t="s">
        <v>31</v>
      </c>
      <c r="B228" s="3" t="s">
        <v>89</v>
      </c>
      <c r="C228" s="3" t="s">
        <v>541</v>
      </c>
      <c r="D228" s="3" t="s">
        <v>572</v>
      </c>
      <c r="E228" s="3" t="s">
        <v>862</v>
      </c>
      <c r="F228" s="3">
        <v>200</v>
      </c>
      <c r="G228" s="106">
        <f>G229</f>
        <v>0</v>
      </c>
      <c r="H228" s="106"/>
      <c r="I228" s="106"/>
    </row>
    <row r="229" spans="1:9" ht="47.25" hidden="1" x14ac:dyDescent="0.2">
      <c r="A229" s="107" t="s">
        <v>33</v>
      </c>
      <c r="B229" s="3" t="s">
        <v>89</v>
      </c>
      <c r="C229" s="3" t="s">
        <v>541</v>
      </c>
      <c r="D229" s="3" t="s">
        <v>572</v>
      </c>
      <c r="E229" s="3" t="s">
        <v>862</v>
      </c>
      <c r="F229" s="3">
        <v>240</v>
      </c>
      <c r="G229" s="106"/>
      <c r="H229" s="106"/>
      <c r="I229" s="106"/>
    </row>
    <row r="230" spans="1:9" ht="15.75" hidden="1" x14ac:dyDescent="0.2">
      <c r="A230" s="105" t="s">
        <v>602</v>
      </c>
      <c r="B230" s="3" t="s">
        <v>89</v>
      </c>
      <c r="C230" s="3" t="s">
        <v>22</v>
      </c>
      <c r="D230" s="3" t="s">
        <v>0</v>
      </c>
      <c r="E230" s="3" t="s">
        <v>0</v>
      </c>
      <c r="F230" s="3" t="s">
        <v>0</v>
      </c>
      <c r="G230" s="106">
        <f>G231</f>
        <v>0</v>
      </c>
      <c r="H230" s="106">
        <f t="shared" ref="H230:I233" si="98">H231</f>
        <v>0</v>
      </c>
      <c r="I230" s="106">
        <f t="shared" si="98"/>
        <v>0</v>
      </c>
    </row>
    <row r="231" spans="1:9" ht="31.5" hidden="1" x14ac:dyDescent="0.2">
      <c r="A231" s="105" t="s">
        <v>603</v>
      </c>
      <c r="B231" s="3" t="s">
        <v>89</v>
      </c>
      <c r="C231" s="3" t="s">
        <v>22</v>
      </c>
      <c r="D231" s="3" t="s">
        <v>29</v>
      </c>
      <c r="E231" s="3" t="s">
        <v>0</v>
      </c>
      <c r="F231" s="3" t="s">
        <v>0</v>
      </c>
      <c r="G231" s="106">
        <f>G232</f>
        <v>0</v>
      </c>
      <c r="H231" s="106">
        <f t="shared" si="98"/>
        <v>0</v>
      </c>
      <c r="I231" s="106">
        <f t="shared" si="98"/>
        <v>0</v>
      </c>
    </row>
    <row r="232" spans="1:9" ht="78.75" hidden="1" x14ac:dyDescent="0.2">
      <c r="A232" s="107" t="s">
        <v>99</v>
      </c>
      <c r="B232" s="3" t="s">
        <v>89</v>
      </c>
      <c r="C232" s="3" t="s">
        <v>22</v>
      </c>
      <c r="D232" s="3" t="s">
        <v>29</v>
      </c>
      <c r="E232" s="3" t="s">
        <v>604</v>
      </c>
      <c r="F232" s="108" t="s">
        <v>0</v>
      </c>
      <c r="G232" s="106">
        <f>G233</f>
        <v>0</v>
      </c>
      <c r="H232" s="106">
        <f t="shared" si="98"/>
        <v>0</v>
      </c>
      <c r="I232" s="106">
        <f t="shared" si="98"/>
        <v>0</v>
      </c>
    </row>
    <row r="233" spans="1:9" ht="15.75" hidden="1" x14ac:dyDescent="0.2">
      <c r="A233" s="107" t="s">
        <v>83</v>
      </c>
      <c r="B233" s="3" t="s">
        <v>89</v>
      </c>
      <c r="C233" s="3" t="s">
        <v>22</v>
      </c>
      <c r="D233" s="3" t="s">
        <v>29</v>
      </c>
      <c r="E233" s="3" t="s">
        <v>604</v>
      </c>
      <c r="F233" s="3" t="s">
        <v>84</v>
      </c>
      <c r="G233" s="106">
        <f>G234</f>
        <v>0</v>
      </c>
      <c r="H233" s="106">
        <f t="shared" si="98"/>
        <v>0</v>
      </c>
      <c r="I233" s="106">
        <f t="shared" si="98"/>
        <v>0</v>
      </c>
    </row>
    <row r="234" spans="1:9" ht="15.75" hidden="1" x14ac:dyDescent="0.2">
      <c r="A234" s="107" t="s">
        <v>95</v>
      </c>
      <c r="B234" s="3" t="s">
        <v>89</v>
      </c>
      <c r="C234" s="3" t="s">
        <v>22</v>
      </c>
      <c r="D234" s="3" t="s">
        <v>29</v>
      </c>
      <c r="E234" s="3" t="s">
        <v>604</v>
      </c>
      <c r="F234" s="3" t="s">
        <v>96</v>
      </c>
      <c r="G234" s="106"/>
      <c r="H234" s="106"/>
      <c r="I234" s="106"/>
    </row>
    <row r="235" spans="1:9" ht="31.5" x14ac:dyDescent="0.2">
      <c r="A235" s="105" t="s">
        <v>605</v>
      </c>
      <c r="B235" s="3" t="s">
        <v>89</v>
      </c>
      <c r="C235" s="3" t="s">
        <v>29</v>
      </c>
      <c r="D235" s="3" t="s">
        <v>0</v>
      </c>
      <c r="E235" s="3" t="s">
        <v>0</v>
      </c>
      <c r="F235" s="3" t="s">
        <v>0</v>
      </c>
      <c r="G235" s="106">
        <f>G236+G249+G245</f>
        <v>146214</v>
      </c>
      <c r="H235" s="106">
        <f t="shared" ref="H235:I235" si="99">H236+H249</f>
        <v>0</v>
      </c>
      <c r="I235" s="106">
        <f t="shared" si="99"/>
        <v>0</v>
      </c>
    </row>
    <row r="236" spans="1:9" ht="63" hidden="1" x14ac:dyDescent="0.2">
      <c r="A236" s="105" t="s">
        <v>606</v>
      </c>
      <c r="B236" s="3" t="s">
        <v>89</v>
      </c>
      <c r="C236" s="3" t="s">
        <v>29</v>
      </c>
      <c r="D236" s="3" t="s">
        <v>557</v>
      </c>
      <c r="E236" s="3" t="s">
        <v>0</v>
      </c>
      <c r="F236" s="3" t="s">
        <v>0</v>
      </c>
      <c r="G236" s="106">
        <f>G237+G242</f>
        <v>0</v>
      </c>
      <c r="H236" s="106">
        <f t="shared" ref="H236:I236" si="100">H237+H242</f>
        <v>0</v>
      </c>
      <c r="I236" s="106">
        <f t="shared" si="100"/>
        <v>0</v>
      </c>
    </row>
    <row r="237" spans="1:9" ht="30" hidden="1" customHeight="1" x14ac:dyDescent="0.2">
      <c r="A237" s="107" t="s">
        <v>100</v>
      </c>
      <c r="B237" s="3" t="s">
        <v>89</v>
      </c>
      <c r="C237" s="3" t="s">
        <v>29</v>
      </c>
      <c r="D237" s="3" t="s">
        <v>557</v>
      </c>
      <c r="E237" s="3" t="s">
        <v>607</v>
      </c>
      <c r="F237" s="108" t="s">
        <v>0</v>
      </c>
      <c r="G237" s="106">
        <f>G238+G240</f>
        <v>0</v>
      </c>
      <c r="H237" s="106">
        <f t="shared" ref="H237:I237" si="101">H238+H240</f>
        <v>0</v>
      </c>
      <c r="I237" s="106">
        <f t="shared" si="101"/>
        <v>0</v>
      </c>
    </row>
    <row r="238" spans="1:9" ht="110.25" hidden="1" x14ac:dyDescent="0.2">
      <c r="A238" s="107" t="s">
        <v>24</v>
      </c>
      <c r="B238" s="3" t="s">
        <v>89</v>
      </c>
      <c r="C238" s="3" t="s">
        <v>29</v>
      </c>
      <c r="D238" s="3" t="s">
        <v>557</v>
      </c>
      <c r="E238" s="3" t="s">
        <v>607</v>
      </c>
      <c r="F238" s="3" t="s">
        <v>25</v>
      </c>
      <c r="G238" s="106">
        <f>G239</f>
        <v>0</v>
      </c>
      <c r="H238" s="106">
        <f t="shared" ref="H238:I238" si="102">H239</f>
        <v>0</v>
      </c>
      <c r="I238" s="106">
        <f t="shared" si="102"/>
        <v>0</v>
      </c>
    </row>
    <row r="239" spans="1:9" ht="31.5" hidden="1" x14ac:dyDescent="0.2">
      <c r="A239" s="107" t="s">
        <v>56</v>
      </c>
      <c r="B239" s="3" t="s">
        <v>89</v>
      </c>
      <c r="C239" s="3" t="s">
        <v>29</v>
      </c>
      <c r="D239" s="3" t="s">
        <v>557</v>
      </c>
      <c r="E239" s="3" t="s">
        <v>607</v>
      </c>
      <c r="F239" s="3" t="s">
        <v>57</v>
      </c>
      <c r="G239" s="106"/>
      <c r="H239" s="106"/>
      <c r="I239" s="106"/>
    </row>
    <row r="240" spans="1:9" ht="47.25" hidden="1" x14ac:dyDescent="0.2">
      <c r="A240" s="107" t="s">
        <v>31</v>
      </c>
      <c r="B240" s="3" t="s">
        <v>89</v>
      </c>
      <c r="C240" s="3" t="s">
        <v>29</v>
      </c>
      <c r="D240" s="3" t="s">
        <v>557</v>
      </c>
      <c r="E240" s="3" t="s">
        <v>607</v>
      </c>
      <c r="F240" s="3" t="s">
        <v>32</v>
      </c>
      <c r="G240" s="106">
        <f>G241</f>
        <v>0</v>
      </c>
      <c r="H240" s="106">
        <f t="shared" ref="H240:I240" si="103">H241</f>
        <v>0</v>
      </c>
      <c r="I240" s="106">
        <f t="shared" si="103"/>
        <v>0</v>
      </c>
    </row>
    <row r="241" spans="1:9" ht="47.25" hidden="1" x14ac:dyDescent="0.2">
      <c r="A241" s="107" t="s">
        <v>33</v>
      </c>
      <c r="B241" s="3" t="s">
        <v>89</v>
      </c>
      <c r="C241" s="3" t="s">
        <v>29</v>
      </c>
      <c r="D241" s="3" t="s">
        <v>557</v>
      </c>
      <c r="E241" s="3" t="s">
        <v>607</v>
      </c>
      <c r="F241" s="3" t="s">
        <v>34</v>
      </c>
      <c r="G241" s="106"/>
      <c r="H241" s="106"/>
      <c r="I241" s="106"/>
    </row>
    <row r="242" spans="1:9" ht="31.5" hidden="1" x14ac:dyDescent="0.2">
      <c r="A242" s="107" t="s">
        <v>35</v>
      </c>
      <c r="B242" s="3" t="s">
        <v>89</v>
      </c>
      <c r="C242" s="3" t="s">
        <v>29</v>
      </c>
      <c r="D242" s="3" t="s">
        <v>557</v>
      </c>
      <c r="E242" s="3" t="s">
        <v>596</v>
      </c>
      <c r="F242" s="108" t="s">
        <v>0</v>
      </c>
      <c r="G242" s="106">
        <f>G243</f>
        <v>0</v>
      </c>
      <c r="H242" s="106">
        <f t="shared" ref="H242:I242" si="104">H243</f>
        <v>0</v>
      </c>
      <c r="I242" s="106">
        <f t="shared" si="104"/>
        <v>0</v>
      </c>
    </row>
    <row r="243" spans="1:9" ht="15.75" hidden="1" x14ac:dyDescent="0.2">
      <c r="A243" s="107" t="s">
        <v>36</v>
      </c>
      <c r="B243" s="3" t="s">
        <v>89</v>
      </c>
      <c r="C243" s="3" t="s">
        <v>29</v>
      </c>
      <c r="D243" s="3" t="s">
        <v>557</v>
      </c>
      <c r="E243" s="3" t="s">
        <v>596</v>
      </c>
      <c r="F243" s="3" t="s">
        <v>37</v>
      </c>
      <c r="G243" s="106">
        <f>G244</f>
        <v>0</v>
      </c>
      <c r="H243" s="106">
        <f t="shared" ref="H243:I243" si="105">H244</f>
        <v>0</v>
      </c>
      <c r="I243" s="106">
        <f t="shared" si="105"/>
        <v>0</v>
      </c>
    </row>
    <row r="244" spans="1:9" ht="31.5" hidden="1" x14ac:dyDescent="0.2">
      <c r="A244" s="107" t="s">
        <v>38</v>
      </c>
      <c r="B244" s="3" t="s">
        <v>89</v>
      </c>
      <c r="C244" s="3" t="s">
        <v>29</v>
      </c>
      <c r="D244" s="3" t="s">
        <v>557</v>
      </c>
      <c r="E244" s="3" t="s">
        <v>596</v>
      </c>
      <c r="F244" s="3" t="s">
        <v>39</v>
      </c>
      <c r="G244" s="106"/>
      <c r="H244" s="106"/>
      <c r="I244" s="106"/>
    </row>
    <row r="245" spans="1:9" ht="15.75" x14ac:dyDescent="0.2">
      <c r="A245" s="33" t="s">
        <v>853</v>
      </c>
      <c r="B245" s="3" t="s">
        <v>89</v>
      </c>
      <c r="C245" s="113" t="s">
        <v>29</v>
      </c>
      <c r="D245" s="112">
        <v>10</v>
      </c>
      <c r="E245" s="112"/>
      <c r="F245" s="3"/>
      <c r="G245" s="106">
        <f>G246</f>
        <v>146214</v>
      </c>
      <c r="H245" s="106"/>
      <c r="I245" s="106"/>
    </row>
    <row r="246" spans="1:9" ht="31.5" x14ac:dyDescent="0.2">
      <c r="A246" s="33" t="s">
        <v>78</v>
      </c>
      <c r="B246" s="3" t="s">
        <v>89</v>
      </c>
      <c r="C246" s="113" t="s">
        <v>29</v>
      </c>
      <c r="D246" s="113" t="s">
        <v>63</v>
      </c>
      <c r="E246" s="113" t="s">
        <v>586</v>
      </c>
      <c r="F246" s="3"/>
      <c r="G246" s="106">
        <f>G247</f>
        <v>146214</v>
      </c>
      <c r="H246" s="106"/>
      <c r="I246" s="106"/>
    </row>
    <row r="247" spans="1:9" ht="47.25" x14ac:dyDescent="0.2">
      <c r="A247" s="107" t="s">
        <v>31</v>
      </c>
      <c r="B247" s="3" t="s">
        <v>89</v>
      </c>
      <c r="C247" s="3" t="s">
        <v>29</v>
      </c>
      <c r="D247" s="3">
        <v>10</v>
      </c>
      <c r="E247" s="113" t="s">
        <v>586</v>
      </c>
      <c r="F247" s="3">
        <v>200</v>
      </c>
      <c r="G247" s="106">
        <f>G248</f>
        <v>146214</v>
      </c>
      <c r="H247" s="106"/>
      <c r="I247" s="106"/>
    </row>
    <row r="248" spans="1:9" ht="47.25" x14ac:dyDescent="0.2">
      <c r="A248" s="107" t="s">
        <v>33</v>
      </c>
      <c r="B248" s="3" t="s">
        <v>89</v>
      </c>
      <c r="C248" s="3" t="s">
        <v>29</v>
      </c>
      <c r="D248" s="3">
        <v>10</v>
      </c>
      <c r="E248" s="113" t="s">
        <v>586</v>
      </c>
      <c r="F248" s="3">
        <v>240</v>
      </c>
      <c r="G248" s="106">
        <v>146214</v>
      </c>
      <c r="H248" s="106"/>
      <c r="I248" s="106"/>
    </row>
    <row r="249" spans="1:9" ht="47.25" hidden="1" x14ac:dyDescent="0.2">
      <c r="A249" s="105" t="s">
        <v>608</v>
      </c>
      <c r="B249" s="3" t="s">
        <v>89</v>
      </c>
      <c r="C249" s="3" t="s">
        <v>29</v>
      </c>
      <c r="D249" s="3" t="s">
        <v>589</v>
      </c>
      <c r="E249" s="3" t="s">
        <v>0</v>
      </c>
      <c r="F249" s="3" t="s">
        <v>0</v>
      </c>
      <c r="G249" s="106">
        <f>G250+G253</f>
        <v>0</v>
      </c>
      <c r="H249" s="106">
        <f t="shared" ref="H249:I249" si="106">H250+H253</f>
        <v>0</v>
      </c>
      <c r="I249" s="106">
        <f t="shared" si="106"/>
        <v>0</v>
      </c>
    </row>
    <row r="250" spans="1:9" ht="47.25" hidden="1" x14ac:dyDescent="0.2">
      <c r="A250" s="107" t="s">
        <v>101</v>
      </c>
      <c r="B250" s="3" t="s">
        <v>89</v>
      </c>
      <c r="C250" s="3" t="s">
        <v>29</v>
      </c>
      <c r="D250" s="3" t="s">
        <v>589</v>
      </c>
      <c r="E250" s="3" t="s">
        <v>609</v>
      </c>
      <c r="F250" s="108" t="s">
        <v>0</v>
      </c>
      <c r="G250" s="106">
        <f>G251</f>
        <v>0</v>
      </c>
      <c r="H250" s="106">
        <f t="shared" ref="H250:I251" si="107">H251</f>
        <v>0</v>
      </c>
      <c r="I250" s="106">
        <f t="shared" si="107"/>
        <v>0</v>
      </c>
    </row>
    <row r="251" spans="1:9" ht="60" hidden="1" customHeight="1" x14ac:dyDescent="0.2">
      <c r="A251" s="107" t="s">
        <v>31</v>
      </c>
      <c r="B251" s="3" t="s">
        <v>89</v>
      </c>
      <c r="C251" s="3" t="s">
        <v>29</v>
      </c>
      <c r="D251" s="3" t="s">
        <v>589</v>
      </c>
      <c r="E251" s="3" t="s">
        <v>609</v>
      </c>
      <c r="F251" s="3" t="s">
        <v>32</v>
      </c>
      <c r="G251" s="106">
        <f>G252</f>
        <v>0</v>
      </c>
      <c r="H251" s="106">
        <f t="shared" si="107"/>
        <v>0</v>
      </c>
      <c r="I251" s="106">
        <f t="shared" si="107"/>
        <v>0</v>
      </c>
    </row>
    <row r="252" spans="1:9" ht="60" hidden="1" customHeight="1" x14ac:dyDescent="0.2">
      <c r="A252" s="107" t="s">
        <v>33</v>
      </c>
      <c r="B252" s="3" t="s">
        <v>89</v>
      </c>
      <c r="C252" s="3" t="s">
        <v>29</v>
      </c>
      <c r="D252" s="3" t="s">
        <v>589</v>
      </c>
      <c r="E252" s="3" t="s">
        <v>609</v>
      </c>
      <c r="F252" s="3" t="s">
        <v>34</v>
      </c>
      <c r="G252" s="106"/>
      <c r="H252" s="106">
        <v>0</v>
      </c>
      <c r="I252" s="106">
        <v>0</v>
      </c>
    </row>
    <row r="253" spans="1:9" ht="94.5" hidden="1" x14ac:dyDescent="0.2">
      <c r="A253" s="107" t="s">
        <v>102</v>
      </c>
      <c r="B253" s="3" t="s">
        <v>89</v>
      </c>
      <c r="C253" s="3" t="s">
        <v>29</v>
      </c>
      <c r="D253" s="3" t="s">
        <v>589</v>
      </c>
      <c r="E253" s="3" t="s">
        <v>610</v>
      </c>
      <c r="F253" s="108" t="s">
        <v>0</v>
      </c>
      <c r="G253" s="106">
        <f>G254</f>
        <v>0</v>
      </c>
      <c r="H253" s="106">
        <f t="shared" ref="H253:I254" si="108">H254</f>
        <v>0</v>
      </c>
      <c r="I253" s="106">
        <f t="shared" si="108"/>
        <v>0</v>
      </c>
    </row>
    <row r="254" spans="1:9" ht="47.25" hidden="1" x14ac:dyDescent="0.2">
      <c r="A254" s="107" t="s">
        <v>31</v>
      </c>
      <c r="B254" s="3" t="s">
        <v>89</v>
      </c>
      <c r="C254" s="3" t="s">
        <v>29</v>
      </c>
      <c r="D254" s="3" t="s">
        <v>589</v>
      </c>
      <c r="E254" s="3" t="s">
        <v>610</v>
      </c>
      <c r="F254" s="3" t="s">
        <v>32</v>
      </c>
      <c r="G254" s="106">
        <f>G255</f>
        <v>0</v>
      </c>
      <c r="H254" s="106">
        <f t="shared" si="108"/>
        <v>0</v>
      </c>
      <c r="I254" s="106">
        <f t="shared" si="108"/>
        <v>0</v>
      </c>
    </row>
    <row r="255" spans="1:9" ht="47.25" hidden="1" x14ac:dyDescent="0.2">
      <c r="A255" s="107" t="s">
        <v>33</v>
      </c>
      <c r="B255" s="3" t="s">
        <v>89</v>
      </c>
      <c r="C255" s="3" t="s">
        <v>29</v>
      </c>
      <c r="D255" s="3" t="s">
        <v>589</v>
      </c>
      <c r="E255" s="3" t="s">
        <v>610</v>
      </c>
      <c r="F255" s="3" t="s">
        <v>34</v>
      </c>
      <c r="G255" s="106"/>
      <c r="H255" s="106">
        <v>0</v>
      </c>
      <c r="I255" s="106">
        <v>0</v>
      </c>
    </row>
    <row r="256" spans="1:9" ht="15.75" hidden="1" x14ac:dyDescent="0.2">
      <c r="A256" s="105" t="s">
        <v>575</v>
      </c>
      <c r="B256" s="3" t="s">
        <v>89</v>
      </c>
      <c r="C256" s="3" t="s">
        <v>64</v>
      </c>
      <c r="D256" s="3" t="s">
        <v>0</v>
      </c>
      <c r="E256" s="3" t="s">
        <v>0</v>
      </c>
      <c r="F256" s="3" t="s">
        <v>0</v>
      </c>
      <c r="G256" s="106">
        <f>G257+G261+G265+G272</f>
        <v>0</v>
      </c>
      <c r="H256" s="106">
        <f t="shared" ref="H256:I256" si="109">H257+H261+H265+H272</f>
        <v>0</v>
      </c>
      <c r="I256" s="106">
        <f t="shared" si="109"/>
        <v>0</v>
      </c>
    </row>
    <row r="257" spans="1:9" ht="15.75" hidden="1" x14ac:dyDescent="0.2">
      <c r="A257" s="105" t="s">
        <v>611</v>
      </c>
      <c r="B257" s="3" t="s">
        <v>89</v>
      </c>
      <c r="C257" s="3" t="s">
        <v>64</v>
      </c>
      <c r="D257" s="3" t="s">
        <v>92</v>
      </c>
      <c r="E257" s="3" t="s">
        <v>0</v>
      </c>
      <c r="F257" s="3" t="s">
        <v>0</v>
      </c>
      <c r="G257" s="106">
        <f>G258</f>
        <v>0</v>
      </c>
      <c r="H257" s="106">
        <f t="shared" ref="H257:I259" si="110">H258</f>
        <v>0</v>
      </c>
      <c r="I257" s="106">
        <f t="shared" si="110"/>
        <v>0</v>
      </c>
    </row>
    <row r="258" spans="1:9" ht="220.5" hidden="1" x14ac:dyDescent="0.2">
      <c r="A258" s="107" t="s">
        <v>103</v>
      </c>
      <c r="B258" s="3" t="s">
        <v>89</v>
      </c>
      <c r="C258" s="3" t="s">
        <v>64</v>
      </c>
      <c r="D258" s="3" t="s">
        <v>92</v>
      </c>
      <c r="E258" s="3" t="s">
        <v>612</v>
      </c>
      <c r="F258" s="108" t="s">
        <v>0</v>
      </c>
      <c r="G258" s="106">
        <f>G259</f>
        <v>0</v>
      </c>
      <c r="H258" s="106">
        <f t="shared" si="110"/>
        <v>0</v>
      </c>
      <c r="I258" s="106">
        <f t="shared" si="110"/>
        <v>0</v>
      </c>
    </row>
    <row r="259" spans="1:9" ht="47.25" hidden="1" x14ac:dyDescent="0.2">
      <c r="A259" s="107" t="s">
        <v>31</v>
      </c>
      <c r="B259" s="3" t="s">
        <v>89</v>
      </c>
      <c r="C259" s="3" t="s">
        <v>64</v>
      </c>
      <c r="D259" s="3" t="s">
        <v>92</v>
      </c>
      <c r="E259" s="3" t="s">
        <v>612</v>
      </c>
      <c r="F259" s="3" t="s">
        <v>32</v>
      </c>
      <c r="G259" s="106">
        <f>G260</f>
        <v>0</v>
      </c>
      <c r="H259" s="106">
        <f t="shared" si="110"/>
        <v>0</v>
      </c>
      <c r="I259" s="106">
        <f t="shared" si="110"/>
        <v>0</v>
      </c>
    </row>
    <row r="260" spans="1:9" ht="47.25" hidden="1" x14ac:dyDescent="0.2">
      <c r="A260" s="107" t="s">
        <v>33</v>
      </c>
      <c r="B260" s="3" t="s">
        <v>89</v>
      </c>
      <c r="C260" s="3" t="s">
        <v>64</v>
      </c>
      <c r="D260" s="3" t="s">
        <v>92</v>
      </c>
      <c r="E260" s="3" t="s">
        <v>612</v>
      </c>
      <c r="F260" s="3" t="s">
        <v>34</v>
      </c>
      <c r="G260" s="106"/>
      <c r="H260" s="106"/>
      <c r="I260" s="106"/>
    </row>
    <row r="261" spans="1:9" ht="15.75" hidden="1" x14ac:dyDescent="0.2">
      <c r="A261" s="105" t="s">
        <v>613</v>
      </c>
      <c r="B261" s="3" t="s">
        <v>89</v>
      </c>
      <c r="C261" s="3" t="s">
        <v>64</v>
      </c>
      <c r="D261" s="3" t="s">
        <v>614</v>
      </c>
      <c r="E261" s="3" t="s">
        <v>0</v>
      </c>
      <c r="F261" s="3" t="s">
        <v>0</v>
      </c>
      <c r="G261" s="106">
        <f>G262</f>
        <v>0</v>
      </c>
      <c r="H261" s="106">
        <f t="shared" ref="H261:I263" si="111">H262</f>
        <v>0</v>
      </c>
      <c r="I261" s="106">
        <f t="shared" si="111"/>
        <v>0</v>
      </c>
    </row>
    <row r="262" spans="1:9" ht="110.25" hidden="1" x14ac:dyDescent="0.2">
      <c r="A262" s="107" t="s">
        <v>104</v>
      </c>
      <c r="B262" s="3" t="s">
        <v>89</v>
      </c>
      <c r="C262" s="3" t="s">
        <v>64</v>
      </c>
      <c r="D262" s="3" t="s">
        <v>614</v>
      </c>
      <c r="E262" s="3" t="s">
        <v>615</v>
      </c>
      <c r="F262" s="108" t="s">
        <v>0</v>
      </c>
      <c r="G262" s="106">
        <f>G263</f>
        <v>0</v>
      </c>
      <c r="H262" s="106">
        <f t="shared" si="111"/>
        <v>0</v>
      </c>
      <c r="I262" s="106">
        <f t="shared" si="111"/>
        <v>0</v>
      </c>
    </row>
    <row r="263" spans="1:9" ht="15.75" hidden="1" x14ac:dyDescent="0.2">
      <c r="A263" s="107" t="s">
        <v>36</v>
      </c>
      <c r="B263" s="3" t="s">
        <v>89</v>
      </c>
      <c r="C263" s="3" t="s">
        <v>64</v>
      </c>
      <c r="D263" s="3" t="s">
        <v>614</v>
      </c>
      <c r="E263" s="3" t="s">
        <v>615</v>
      </c>
      <c r="F263" s="3" t="s">
        <v>37</v>
      </c>
      <c r="G263" s="106">
        <f>G264</f>
        <v>0</v>
      </c>
      <c r="H263" s="106">
        <f t="shared" si="111"/>
        <v>0</v>
      </c>
      <c r="I263" s="106">
        <f t="shared" si="111"/>
        <v>0</v>
      </c>
    </row>
    <row r="264" spans="1:9" ht="78.75" hidden="1" x14ac:dyDescent="0.2">
      <c r="A264" s="107" t="s">
        <v>105</v>
      </c>
      <c r="B264" s="3" t="s">
        <v>89</v>
      </c>
      <c r="C264" s="3" t="s">
        <v>64</v>
      </c>
      <c r="D264" s="3" t="s">
        <v>614</v>
      </c>
      <c r="E264" s="3" t="s">
        <v>615</v>
      </c>
      <c r="F264" s="3" t="s">
        <v>106</v>
      </c>
      <c r="G264" s="106"/>
      <c r="H264" s="106"/>
      <c r="I264" s="106"/>
    </row>
    <row r="265" spans="1:9" ht="27.6" hidden="1" customHeight="1" x14ac:dyDescent="0.2">
      <c r="A265" s="105" t="s">
        <v>107</v>
      </c>
      <c r="B265" s="3" t="s">
        <v>89</v>
      </c>
      <c r="C265" s="3" t="s">
        <v>64</v>
      </c>
      <c r="D265" s="3" t="s">
        <v>557</v>
      </c>
      <c r="E265" s="3" t="s">
        <v>0</v>
      </c>
      <c r="F265" s="3" t="s">
        <v>0</v>
      </c>
      <c r="G265" s="106">
        <f>G266+G269</f>
        <v>0</v>
      </c>
      <c r="H265" s="106">
        <f t="shared" ref="H265:I265" si="112">H266+H269</f>
        <v>0</v>
      </c>
      <c r="I265" s="106">
        <f t="shared" si="112"/>
        <v>0</v>
      </c>
    </row>
    <row r="266" spans="1:9" ht="63" hidden="1" x14ac:dyDescent="0.2">
      <c r="A266" s="107" t="s">
        <v>108</v>
      </c>
      <c r="B266" s="3" t="s">
        <v>89</v>
      </c>
      <c r="C266" s="3" t="s">
        <v>64</v>
      </c>
      <c r="D266" s="3" t="s">
        <v>557</v>
      </c>
      <c r="E266" s="3" t="s">
        <v>616</v>
      </c>
      <c r="F266" s="108" t="s">
        <v>0</v>
      </c>
      <c r="G266" s="106">
        <f>G267</f>
        <v>0</v>
      </c>
      <c r="H266" s="106">
        <f t="shared" ref="H266:I266" si="113">H267</f>
        <v>0</v>
      </c>
      <c r="I266" s="106">
        <f t="shared" si="113"/>
        <v>0</v>
      </c>
    </row>
    <row r="267" spans="1:9" ht="47.25" hidden="1" x14ac:dyDescent="0.2">
      <c r="A267" s="107" t="s">
        <v>31</v>
      </c>
      <c r="B267" s="3" t="s">
        <v>89</v>
      </c>
      <c r="C267" s="3" t="s">
        <v>64</v>
      </c>
      <c r="D267" s="3" t="s">
        <v>557</v>
      </c>
      <c r="E267" s="3" t="s">
        <v>616</v>
      </c>
      <c r="F267" s="3" t="s">
        <v>32</v>
      </c>
      <c r="G267" s="106">
        <f>G268</f>
        <v>0</v>
      </c>
      <c r="H267" s="106">
        <f t="shared" ref="H267:I267" si="114">H268</f>
        <v>0</v>
      </c>
      <c r="I267" s="106">
        <f t="shared" si="114"/>
        <v>0</v>
      </c>
    </row>
    <row r="268" spans="1:9" ht="47.25" hidden="1" x14ac:dyDescent="0.2">
      <c r="A268" s="107" t="s">
        <v>33</v>
      </c>
      <c r="B268" s="3" t="s">
        <v>89</v>
      </c>
      <c r="C268" s="3" t="s">
        <v>64</v>
      </c>
      <c r="D268" s="3" t="s">
        <v>557</v>
      </c>
      <c r="E268" s="3" t="s">
        <v>616</v>
      </c>
      <c r="F268" s="3" t="s">
        <v>34</v>
      </c>
      <c r="G268" s="106"/>
      <c r="H268" s="106"/>
      <c r="I268" s="106"/>
    </row>
    <row r="269" spans="1:9" ht="330.75" hidden="1" x14ac:dyDescent="0.2">
      <c r="A269" s="107" t="s">
        <v>109</v>
      </c>
      <c r="B269" s="3" t="s">
        <v>89</v>
      </c>
      <c r="C269" s="3" t="s">
        <v>64</v>
      </c>
      <c r="D269" s="3" t="s">
        <v>557</v>
      </c>
      <c r="E269" s="3" t="s">
        <v>617</v>
      </c>
      <c r="F269" s="108" t="s">
        <v>0</v>
      </c>
      <c r="G269" s="106">
        <f>G270</f>
        <v>0</v>
      </c>
      <c r="H269" s="106">
        <f t="shared" ref="H269:I270" si="115">H270</f>
        <v>0</v>
      </c>
      <c r="I269" s="106">
        <f t="shared" si="115"/>
        <v>0</v>
      </c>
    </row>
    <row r="270" spans="1:9" ht="25.9" hidden="1" customHeight="1" x14ac:dyDescent="0.2">
      <c r="A270" s="107" t="s">
        <v>83</v>
      </c>
      <c r="B270" s="3" t="s">
        <v>89</v>
      </c>
      <c r="C270" s="3" t="s">
        <v>64</v>
      </c>
      <c r="D270" s="3" t="s">
        <v>557</v>
      </c>
      <c r="E270" s="3" t="s">
        <v>617</v>
      </c>
      <c r="F270" s="3" t="s">
        <v>84</v>
      </c>
      <c r="G270" s="106">
        <f>G271</f>
        <v>0</v>
      </c>
      <c r="H270" s="106">
        <f t="shared" si="115"/>
        <v>0</v>
      </c>
      <c r="I270" s="106">
        <f t="shared" si="115"/>
        <v>0</v>
      </c>
    </row>
    <row r="271" spans="1:9" ht="27" hidden="1" customHeight="1" x14ac:dyDescent="0.2">
      <c r="A271" s="107" t="s">
        <v>110</v>
      </c>
      <c r="B271" s="3" t="s">
        <v>89</v>
      </c>
      <c r="C271" s="3" t="s">
        <v>64</v>
      </c>
      <c r="D271" s="3" t="s">
        <v>557</v>
      </c>
      <c r="E271" s="3" t="s">
        <v>617</v>
      </c>
      <c r="F271" s="3" t="s">
        <v>111</v>
      </c>
      <c r="G271" s="106"/>
      <c r="H271" s="106"/>
      <c r="I271" s="106"/>
    </row>
    <row r="272" spans="1:9" ht="31.5" hidden="1" x14ac:dyDescent="0.2">
      <c r="A272" s="105" t="s">
        <v>576</v>
      </c>
      <c r="B272" s="3" t="s">
        <v>89</v>
      </c>
      <c r="C272" s="3" t="s">
        <v>64</v>
      </c>
      <c r="D272" s="3" t="s">
        <v>577</v>
      </c>
      <c r="E272" s="3" t="s">
        <v>0</v>
      </c>
      <c r="F272" s="3" t="s">
        <v>0</v>
      </c>
      <c r="G272" s="106">
        <f>G273+G278+G281</f>
        <v>0</v>
      </c>
      <c r="H272" s="106">
        <f t="shared" ref="H272:I272" si="116">H273+H278+H281</f>
        <v>0</v>
      </c>
      <c r="I272" s="106">
        <f t="shared" si="116"/>
        <v>0</v>
      </c>
    </row>
    <row r="273" spans="1:9" ht="94.5" hidden="1" x14ac:dyDescent="0.2">
      <c r="A273" s="107" t="s">
        <v>112</v>
      </c>
      <c r="B273" s="3" t="s">
        <v>89</v>
      </c>
      <c r="C273" s="3" t="s">
        <v>64</v>
      </c>
      <c r="D273" s="3" t="s">
        <v>577</v>
      </c>
      <c r="E273" s="3" t="s">
        <v>618</v>
      </c>
      <c r="F273" s="108" t="s">
        <v>0</v>
      </c>
      <c r="G273" s="106">
        <f>G274+G276</f>
        <v>0</v>
      </c>
      <c r="H273" s="106">
        <f t="shared" ref="H273:I273" si="117">H274+H276</f>
        <v>0</v>
      </c>
      <c r="I273" s="106">
        <f t="shared" si="117"/>
        <v>0</v>
      </c>
    </row>
    <row r="274" spans="1:9" ht="110.25" hidden="1" x14ac:dyDescent="0.2">
      <c r="A274" s="107" t="s">
        <v>24</v>
      </c>
      <c r="B274" s="3" t="s">
        <v>89</v>
      </c>
      <c r="C274" s="3" t="s">
        <v>64</v>
      </c>
      <c r="D274" s="3" t="s">
        <v>577</v>
      </c>
      <c r="E274" s="3" t="s">
        <v>618</v>
      </c>
      <c r="F274" s="3" t="s">
        <v>25</v>
      </c>
      <c r="G274" s="106">
        <f>G275</f>
        <v>0</v>
      </c>
      <c r="H274" s="106">
        <f t="shared" ref="H274:I274" si="118">H275</f>
        <v>0</v>
      </c>
      <c r="I274" s="106">
        <f t="shared" si="118"/>
        <v>0</v>
      </c>
    </row>
    <row r="275" spans="1:9" ht="47.25" hidden="1" x14ac:dyDescent="0.2">
      <c r="A275" s="107" t="s">
        <v>26</v>
      </c>
      <c r="B275" s="3" t="s">
        <v>89</v>
      </c>
      <c r="C275" s="3" t="s">
        <v>64</v>
      </c>
      <c r="D275" s="3" t="s">
        <v>577</v>
      </c>
      <c r="E275" s="3" t="s">
        <v>618</v>
      </c>
      <c r="F275" s="3" t="s">
        <v>27</v>
      </c>
      <c r="G275" s="106"/>
      <c r="H275" s="106"/>
      <c r="I275" s="106"/>
    </row>
    <row r="276" spans="1:9" ht="47.25" hidden="1" x14ac:dyDescent="0.2">
      <c r="A276" s="107" t="s">
        <v>31</v>
      </c>
      <c r="B276" s="3" t="s">
        <v>89</v>
      </c>
      <c r="C276" s="3" t="s">
        <v>64</v>
      </c>
      <c r="D276" s="3" t="s">
        <v>577</v>
      </c>
      <c r="E276" s="3" t="s">
        <v>618</v>
      </c>
      <c r="F276" s="3" t="s">
        <v>32</v>
      </c>
      <c r="G276" s="106">
        <f>G277</f>
        <v>0</v>
      </c>
      <c r="H276" s="106">
        <f t="shared" ref="H276:I276" si="119">H277</f>
        <v>0</v>
      </c>
      <c r="I276" s="106">
        <f t="shared" si="119"/>
        <v>0</v>
      </c>
    </row>
    <row r="277" spans="1:9" ht="47.25" hidden="1" x14ac:dyDescent="0.2">
      <c r="A277" s="107" t="s">
        <v>33</v>
      </c>
      <c r="B277" s="3" t="s">
        <v>89</v>
      </c>
      <c r="C277" s="3" t="s">
        <v>64</v>
      </c>
      <c r="D277" s="3" t="s">
        <v>577</v>
      </c>
      <c r="E277" s="3" t="s">
        <v>618</v>
      </c>
      <c r="F277" s="3" t="s">
        <v>34</v>
      </c>
      <c r="G277" s="106"/>
      <c r="H277" s="106"/>
      <c r="I277" s="106"/>
    </row>
    <row r="278" spans="1:9" ht="31.5" hidden="1" x14ac:dyDescent="0.2">
      <c r="A278" s="107" t="s">
        <v>73</v>
      </c>
      <c r="B278" s="3" t="s">
        <v>89</v>
      </c>
      <c r="C278" s="3" t="s">
        <v>64</v>
      </c>
      <c r="D278" s="3" t="s">
        <v>577</v>
      </c>
      <c r="E278" s="3" t="s">
        <v>619</v>
      </c>
      <c r="F278" s="108" t="s">
        <v>0</v>
      </c>
      <c r="G278" s="106">
        <f>G279</f>
        <v>0</v>
      </c>
      <c r="H278" s="106">
        <f t="shared" ref="H278:I278" si="120">H279</f>
        <v>0</v>
      </c>
      <c r="I278" s="106">
        <f t="shared" si="120"/>
        <v>0</v>
      </c>
    </row>
    <row r="279" spans="1:9" ht="47.25" hidden="1" x14ac:dyDescent="0.2">
      <c r="A279" s="107" t="s">
        <v>31</v>
      </c>
      <c r="B279" s="3" t="s">
        <v>89</v>
      </c>
      <c r="C279" s="3" t="s">
        <v>64</v>
      </c>
      <c r="D279" s="3" t="s">
        <v>577</v>
      </c>
      <c r="E279" s="3" t="s">
        <v>619</v>
      </c>
      <c r="F279" s="3" t="s">
        <v>32</v>
      </c>
      <c r="G279" s="106">
        <f>G280</f>
        <v>0</v>
      </c>
      <c r="H279" s="106">
        <f t="shared" ref="H279:I279" si="121">H280</f>
        <v>0</v>
      </c>
      <c r="I279" s="106">
        <f t="shared" si="121"/>
        <v>0</v>
      </c>
    </row>
    <row r="280" spans="1:9" ht="47.25" hidden="1" x14ac:dyDescent="0.2">
      <c r="A280" s="107" t="s">
        <v>33</v>
      </c>
      <c r="B280" s="3" t="s">
        <v>89</v>
      </c>
      <c r="C280" s="3" t="s">
        <v>64</v>
      </c>
      <c r="D280" s="3" t="s">
        <v>577</v>
      </c>
      <c r="E280" s="3" t="s">
        <v>619</v>
      </c>
      <c r="F280" s="3" t="s">
        <v>34</v>
      </c>
      <c r="G280" s="106"/>
      <c r="H280" s="106">
        <v>0</v>
      </c>
      <c r="I280" s="106">
        <v>0</v>
      </c>
    </row>
    <row r="281" spans="1:9" ht="189" hidden="1" x14ac:dyDescent="0.2">
      <c r="A281" s="107" t="s">
        <v>156</v>
      </c>
      <c r="B281" s="3" t="s">
        <v>89</v>
      </c>
      <c r="C281" s="3" t="s">
        <v>64</v>
      </c>
      <c r="D281" s="3" t="s">
        <v>577</v>
      </c>
      <c r="E281" s="3" t="s">
        <v>620</v>
      </c>
      <c r="F281" s="108" t="s">
        <v>0</v>
      </c>
      <c r="G281" s="106">
        <f>G282</f>
        <v>0</v>
      </c>
      <c r="H281" s="106">
        <f t="shared" ref="H281:I281" si="122">H282</f>
        <v>0</v>
      </c>
      <c r="I281" s="106">
        <f t="shared" si="122"/>
        <v>0</v>
      </c>
    </row>
    <row r="282" spans="1:9" ht="15.75" hidden="1" x14ac:dyDescent="0.2">
      <c r="A282" s="107" t="s">
        <v>83</v>
      </c>
      <c r="B282" s="3" t="s">
        <v>89</v>
      </c>
      <c r="C282" s="3" t="s">
        <v>64</v>
      </c>
      <c r="D282" s="3" t="s">
        <v>577</v>
      </c>
      <c r="E282" s="3" t="s">
        <v>620</v>
      </c>
      <c r="F282" s="3" t="s">
        <v>84</v>
      </c>
      <c r="G282" s="106">
        <f>G283</f>
        <v>0</v>
      </c>
      <c r="H282" s="106">
        <f t="shared" ref="H282:I282" si="123">H283</f>
        <v>0</v>
      </c>
      <c r="I282" s="106">
        <f t="shared" si="123"/>
        <v>0</v>
      </c>
    </row>
    <row r="283" spans="1:9" ht="15.75" hidden="1" x14ac:dyDescent="0.2">
      <c r="A283" s="107" t="s">
        <v>110</v>
      </c>
      <c r="B283" s="3" t="s">
        <v>89</v>
      </c>
      <c r="C283" s="3" t="s">
        <v>64</v>
      </c>
      <c r="D283" s="3" t="s">
        <v>577</v>
      </c>
      <c r="E283" s="3" t="s">
        <v>620</v>
      </c>
      <c r="F283" s="3" t="s">
        <v>111</v>
      </c>
      <c r="G283" s="106"/>
      <c r="H283" s="106"/>
      <c r="I283" s="106"/>
    </row>
    <row r="284" spans="1:9" ht="24" customHeight="1" x14ac:dyDescent="0.2">
      <c r="A284" s="110" t="s">
        <v>621</v>
      </c>
      <c r="B284" s="3" t="s">
        <v>89</v>
      </c>
      <c r="C284" s="3" t="s">
        <v>92</v>
      </c>
      <c r="D284" s="3" t="s">
        <v>0</v>
      </c>
      <c r="E284" s="3" t="s">
        <v>0</v>
      </c>
      <c r="F284" s="3" t="s">
        <v>0</v>
      </c>
      <c r="G284" s="106">
        <f>G289+G304+G285</f>
        <v>20000</v>
      </c>
      <c r="H284" s="106">
        <f>H289+H304</f>
        <v>0</v>
      </c>
      <c r="I284" s="106">
        <f>I289+I304</f>
        <v>0</v>
      </c>
    </row>
    <row r="285" spans="1:9" ht="24" hidden="1" customHeight="1" x14ac:dyDescent="0.2">
      <c r="A285" s="107" t="s">
        <v>774</v>
      </c>
      <c r="B285" s="3" t="s">
        <v>89</v>
      </c>
      <c r="C285" s="3" t="s">
        <v>92</v>
      </c>
      <c r="D285" s="3" t="s">
        <v>541</v>
      </c>
      <c r="E285" s="3"/>
      <c r="F285" s="108"/>
      <c r="G285" s="106">
        <f>G286</f>
        <v>0</v>
      </c>
      <c r="H285" s="106"/>
      <c r="I285" s="106"/>
    </row>
    <row r="286" spans="1:9" ht="83.45" hidden="1" customHeight="1" x14ac:dyDescent="0.2">
      <c r="A286" s="107" t="s">
        <v>771</v>
      </c>
      <c r="B286" s="3" t="s">
        <v>89</v>
      </c>
      <c r="C286" s="3" t="s">
        <v>92</v>
      </c>
      <c r="D286" s="3" t="s">
        <v>541</v>
      </c>
      <c r="E286" s="3" t="s">
        <v>772</v>
      </c>
      <c r="F286" s="3"/>
      <c r="G286" s="106">
        <f>G287</f>
        <v>0</v>
      </c>
      <c r="H286" s="106"/>
      <c r="I286" s="106"/>
    </row>
    <row r="287" spans="1:9" ht="36" hidden="1" customHeight="1" x14ac:dyDescent="0.2">
      <c r="A287" s="107" t="s">
        <v>773</v>
      </c>
      <c r="B287" s="3" t="s">
        <v>89</v>
      </c>
      <c r="C287" s="3" t="s">
        <v>92</v>
      </c>
      <c r="D287" s="3" t="s">
        <v>541</v>
      </c>
      <c r="E287" s="3" t="s">
        <v>772</v>
      </c>
      <c r="F287" s="3" t="s">
        <v>32</v>
      </c>
      <c r="G287" s="106">
        <f>G288</f>
        <v>0</v>
      </c>
      <c r="H287" s="106"/>
      <c r="I287" s="106"/>
    </row>
    <row r="288" spans="1:9" ht="48.6" hidden="1" customHeight="1" x14ac:dyDescent="0.2">
      <c r="A288" s="107" t="s">
        <v>33</v>
      </c>
      <c r="B288" s="3" t="s">
        <v>89</v>
      </c>
      <c r="C288" s="3" t="s">
        <v>92</v>
      </c>
      <c r="D288" s="3" t="s">
        <v>541</v>
      </c>
      <c r="E288" s="3" t="s">
        <v>772</v>
      </c>
      <c r="F288" s="3" t="s">
        <v>34</v>
      </c>
      <c r="G288" s="106"/>
      <c r="H288" s="106"/>
      <c r="I288" s="106"/>
    </row>
    <row r="289" spans="1:9" ht="24" customHeight="1" x14ac:dyDescent="0.2">
      <c r="A289" s="107" t="s">
        <v>622</v>
      </c>
      <c r="B289" s="3" t="s">
        <v>89</v>
      </c>
      <c r="C289" s="3" t="s">
        <v>92</v>
      </c>
      <c r="D289" s="3" t="s">
        <v>22</v>
      </c>
      <c r="E289" s="3" t="s">
        <v>0</v>
      </c>
      <c r="F289" s="3" t="s">
        <v>0</v>
      </c>
      <c r="G289" s="106">
        <f>G295+G298+G301+G290</f>
        <v>20000</v>
      </c>
      <c r="H289" s="106">
        <f>H295+H298+H301</f>
        <v>0</v>
      </c>
      <c r="I289" s="106">
        <f>I295+I298+I301</f>
        <v>0</v>
      </c>
    </row>
    <row r="290" spans="1:9" ht="61.5" hidden="1" customHeight="1" x14ac:dyDescent="0.2">
      <c r="A290" s="107" t="s">
        <v>775</v>
      </c>
      <c r="B290" s="3" t="s">
        <v>89</v>
      </c>
      <c r="C290" s="3" t="s">
        <v>92</v>
      </c>
      <c r="D290" s="3" t="s">
        <v>22</v>
      </c>
      <c r="E290" s="3" t="s">
        <v>776</v>
      </c>
      <c r="F290" s="3"/>
      <c r="G290" s="106">
        <f>G291+G293</f>
        <v>0</v>
      </c>
      <c r="H290" s="106"/>
      <c r="I290" s="106"/>
    </row>
    <row r="291" spans="1:9" ht="33" hidden="1" customHeight="1" x14ac:dyDescent="0.2">
      <c r="A291" s="107" t="s">
        <v>773</v>
      </c>
      <c r="B291" s="3" t="s">
        <v>89</v>
      </c>
      <c r="C291" s="3" t="s">
        <v>92</v>
      </c>
      <c r="D291" s="3" t="s">
        <v>22</v>
      </c>
      <c r="E291" s="3" t="s">
        <v>776</v>
      </c>
      <c r="F291" s="3" t="s">
        <v>32</v>
      </c>
      <c r="G291" s="106">
        <f>G292</f>
        <v>0</v>
      </c>
      <c r="H291" s="106"/>
      <c r="I291" s="106"/>
    </row>
    <row r="292" spans="1:9" ht="53.45" hidden="1" customHeight="1" x14ac:dyDescent="0.2">
      <c r="A292" s="107" t="s">
        <v>33</v>
      </c>
      <c r="B292" s="3" t="s">
        <v>89</v>
      </c>
      <c r="C292" s="3" t="s">
        <v>92</v>
      </c>
      <c r="D292" s="3" t="s">
        <v>22</v>
      </c>
      <c r="E292" s="3" t="s">
        <v>776</v>
      </c>
      <c r="F292" s="3" t="s">
        <v>34</v>
      </c>
      <c r="G292" s="106"/>
      <c r="H292" s="106"/>
      <c r="I292" s="106"/>
    </row>
    <row r="293" spans="1:9" ht="53.45" hidden="1" customHeight="1" x14ac:dyDescent="0.2">
      <c r="A293" s="107" t="s">
        <v>115</v>
      </c>
      <c r="B293" s="3" t="s">
        <v>89</v>
      </c>
      <c r="C293" s="3" t="s">
        <v>92</v>
      </c>
      <c r="D293" s="3" t="s">
        <v>22</v>
      </c>
      <c r="E293" s="3" t="s">
        <v>776</v>
      </c>
      <c r="F293" s="3">
        <v>400</v>
      </c>
      <c r="G293" s="106">
        <f>G294</f>
        <v>0</v>
      </c>
      <c r="H293" s="106"/>
      <c r="I293" s="106"/>
    </row>
    <row r="294" spans="1:9" ht="39" hidden="1" customHeight="1" x14ac:dyDescent="0.2">
      <c r="A294" s="107" t="s">
        <v>117</v>
      </c>
      <c r="B294" s="3" t="s">
        <v>89</v>
      </c>
      <c r="C294" s="3" t="s">
        <v>92</v>
      </c>
      <c r="D294" s="3" t="s">
        <v>22</v>
      </c>
      <c r="E294" s="3" t="s">
        <v>776</v>
      </c>
      <c r="F294" s="3">
        <v>410</v>
      </c>
      <c r="G294" s="106"/>
      <c r="H294" s="106"/>
      <c r="I294" s="106"/>
    </row>
    <row r="295" spans="1:9" ht="31.5" customHeight="1" x14ac:dyDescent="0.2">
      <c r="A295" s="107" t="s">
        <v>157</v>
      </c>
      <c r="B295" s="3" t="s">
        <v>89</v>
      </c>
      <c r="C295" s="3" t="s">
        <v>92</v>
      </c>
      <c r="D295" s="3" t="s">
        <v>22</v>
      </c>
      <c r="E295" s="3" t="s">
        <v>623</v>
      </c>
      <c r="F295" s="3" t="s">
        <v>0</v>
      </c>
      <c r="G295" s="106">
        <f>G296</f>
        <v>20000</v>
      </c>
      <c r="H295" s="106">
        <f t="shared" ref="H295:I295" si="124">H296</f>
        <v>0</v>
      </c>
      <c r="I295" s="106">
        <f t="shared" si="124"/>
        <v>0</v>
      </c>
    </row>
    <row r="296" spans="1:9" ht="47.25" x14ac:dyDescent="0.2">
      <c r="A296" s="107" t="s">
        <v>31</v>
      </c>
      <c r="B296" s="3" t="s">
        <v>89</v>
      </c>
      <c r="C296" s="3" t="s">
        <v>92</v>
      </c>
      <c r="D296" s="3" t="s">
        <v>22</v>
      </c>
      <c r="E296" s="3" t="s">
        <v>623</v>
      </c>
      <c r="F296" s="3" t="s">
        <v>32</v>
      </c>
      <c r="G296" s="106">
        <f>G297</f>
        <v>20000</v>
      </c>
      <c r="H296" s="106">
        <f t="shared" ref="H296:I296" si="125">H297</f>
        <v>0</v>
      </c>
      <c r="I296" s="106">
        <f t="shared" si="125"/>
        <v>0</v>
      </c>
    </row>
    <row r="297" spans="1:9" ht="47.25" x14ac:dyDescent="0.2">
      <c r="A297" s="107" t="s">
        <v>33</v>
      </c>
      <c r="B297" s="3" t="s">
        <v>89</v>
      </c>
      <c r="C297" s="3" t="s">
        <v>92</v>
      </c>
      <c r="D297" s="3" t="s">
        <v>22</v>
      </c>
      <c r="E297" s="3" t="s">
        <v>623</v>
      </c>
      <c r="F297" s="3" t="s">
        <v>34</v>
      </c>
      <c r="G297" s="106">
        <v>20000</v>
      </c>
      <c r="H297" s="106"/>
      <c r="I297" s="106"/>
    </row>
    <row r="298" spans="1:9" ht="141.75" hidden="1" x14ac:dyDescent="0.2">
      <c r="A298" s="107" t="s">
        <v>113</v>
      </c>
      <c r="B298" s="3" t="s">
        <v>89</v>
      </c>
      <c r="C298" s="3" t="s">
        <v>92</v>
      </c>
      <c r="D298" s="3" t="s">
        <v>22</v>
      </c>
      <c r="E298" s="3" t="s">
        <v>624</v>
      </c>
      <c r="F298" s="108" t="s">
        <v>0</v>
      </c>
      <c r="G298" s="106">
        <f>G299</f>
        <v>0</v>
      </c>
      <c r="H298" s="106">
        <f t="shared" ref="H298:I299" si="126">H299</f>
        <v>0</v>
      </c>
      <c r="I298" s="106">
        <f t="shared" si="126"/>
        <v>0</v>
      </c>
    </row>
    <row r="299" spans="1:9" ht="15.75" hidden="1" x14ac:dyDescent="0.2">
      <c r="A299" s="107" t="s">
        <v>83</v>
      </c>
      <c r="B299" s="3" t="s">
        <v>89</v>
      </c>
      <c r="C299" s="3" t="s">
        <v>92</v>
      </c>
      <c r="D299" s="3" t="s">
        <v>22</v>
      </c>
      <c r="E299" s="3" t="s">
        <v>624</v>
      </c>
      <c r="F299" s="3" t="s">
        <v>84</v>
      </c>
      <c r="G299" s="106">
        <f>G300</f>
        <v>0</v>
      </c>
      <c r="H299" s="106">
        <f t="shared" si="126"/>
        <v>0</v>
      </c>
      <c r="I299" s="106">
        <f t="shared" si="126"/>
        <v>0</v>
      </c>
    </row>
    <row r="300" spans="1:9" ht="15.75" hidden="1" x14ac:dyDescent="0.2">
      <c r="A300" s="107" t="s">
        <v>110</v>
      </c>
      <c r="B300" s="3" t="s">
        <v>89</v>
      </c>
      <c r="C300" s="3" t="s">
        <v>92</v>
      </c>
      <c r="D300" s="3" t="s">
        <v>22</v>
      </c>
      <c r="E300" s="3" t="s">
        <v>624</v>
      </c>
      <c r="F300" s="3" t="s">
        <v>111</v>
      </c>
      <c r="G300" s="106"/>
      <c r="H300" s="106"/>
      <c r="I300" s="106"/>
    </row>
    <row r="301" spans="1:9" ht="18" hidden="1" customHeight="1" x14ac:dyDescent="0.2">
      <c r="A301" s="107" t="s">
        <v>625</v>
      </c>
      <c r="B301" s="3" t="s">
        <v>89</v>
      </c>
      <c r="C301" s="3" t="s">
        <v>92</v>
      </c>
      <c r="D301" s="3" t="s">
        <v>22</v>
      </c>
      <c r="E301" s="3" t="s">
        <v>626</v>
      </c>
      <c r="F301" s="108" t="s">
        <v>0</v>
      </c>
      <c r="G301" s="106">
        <f>G302</f>
        <v>0</v>
      </c>
      <c r="H301" s="106">
        <f t="shared" ref="H301:I301" si="127">H302</f>
        <v>0</v>
      </c>
      <c r="I301" s="106">
        <f t="shared" si="127"/>
        <v>0</v>
      </c>
    </row>
    <row r="302" spans="1:9" ht="47.25" hidden="1" x14ac:dyDescent="0.2">
      <c r="A302" s="107" t="s">
        <v>31</v>
      </c>
      <c r="B302" s="3" t="s">
        <v>89</v>
      </c>
      <c r="C302" s="3" t="s">
        <v>92</v>
      </c>
      <c r="D302" s="3" t="s">
        <v>22</v>
      </c>
      <c r="E302" s="3" t="s">
        <v>626</v>
      </c>
      <c r="F302" s="3" t="s">
        <v>32</v>
      </c>
      <c r="G302" s="106">
        <f>G303</f>
        <v>0</v>
      </c>
      <c r="H302" s="106">
        <f t="shared" ref="H302:I302" si="128">H303</f>
        <v>0</v>
      </c>
      <c r="I302" s="106">
        <f t="shared" si="128"/>
        <v>0</v>
      </c>
    </row>
    <row r="303" spans="1:9" ht="47.25" hidden="1" x14ac:dyDescent="0.2">
      <c r="A303" s="107" t="s">
        <v>33</v>
      </c>
      <c r="B303" s="3" t="s">
        <v>89</v>
      </c>
      <c r="C303" s="3" t="s">
        <v>92</v>
      </c>
      <c r="D303" s="3" t="s">
        <v>22</v>
      </c>
      <c r="E303" s="3" t="s">
        <v>626</v>
      </c>
      <c r="F303" s="3" t="s">
        <v>34</v>
      </c>
      <c r="G303" s="106"/>
      <c r="H303" s="106"/>
      <c r="I303" s="106"/>
    </row>
    <row r="304" spans="1:9" ht="31.5" hidden="1" x14ac:dyDescent="0.2">
      <c r="A304" s="105" t="s">
        <v>627</v>
      </c>
      <c r="B304" s="3" t="s">
        <v>89</v>
      </c>
      <c r="C304" s="3" t="s">
        <v>92</v>
      </c>
      <c r="D304" s="3" t="s">
        <v>92</v>
      </c>
      <c r="E304" s="3" t="s">
        <v>0</v>
      </c>
      <c r="F304" s="3" t="s">
        <v>0</v>
      </c>
      <c r="G304" s="106">
        <f>G305</f>
        <v>0</v>
      </c>
      <c r="H304" s="106">
        <f t="shared" ref="H304:I306" si="129">H305</f>
        <v>0</v>
      </c>
      <c r="I304" s="106">
        <f t="shared" si="129"/>
        <v>0</v>
      </c>
    </row>
    <row r="305" spans="1:9" ht="47.25" hidden="1" x14ac:dyDescent="0.2">
      <c r="A305" s="107" t="s">
        <v>114</v>
      </c>
      <c r="B305" s="3" t="s">
        <v>89</v>
      </c>
      <c r="C305" s="3" t="s">
        <v>92</v>
      </c>
      <c r="D305" s="3" t="s">
        <v>92</v>
      </c>
      <c r="E305" s="3" t="s">
        <v>628</v>
      </c>
      <c r="F305" s="108" t="s">
        <v>0</v>
      </c>
      <c r="G305" s="106">
        <f>G306</f>
        <v>0</v>
      </c>
      <c r="H305" s="106">
        <f t="shared" si="129"/>
        <v>0</v>
      </c>
      <c r="I305" s="106">
        <f t="shared" si="129"/>
        <v>0</v>
      </c>
    </row>
    <row r="306" spans="1:9" ht="47.25" hidden="1" x14ac:dyDescent="0.2">
      <c r="A306" s="107" t="s">
        <v>115</v>
      </c>
      <c r="B306" s="3" t="s">
        <v>89</v>
      </c>
      <c r="C306" s="3" t="s">
        <v>92</v>
      </c>
      <c r="D306" s="3" t="s">
        <v>92</v>
      </c>
      <c r="E306" s="3" t="s">
        <v>628</v>
      </c>
      <c r="F306" s="3" t="s">
        <v>116</v>
      </c>
      <c r="G306" s="106">
        <f>G307</f>
        <v>0</v>
      </c>
      <c r="H306" s="106">
        <f t="shared" si="129"/>
        <v>0</v>
      </c>
      <c r="I306" s="106">
        <f t="shared" si="129"/>
        <v>0</v>
      </c>
    </row>
    <row r="307" spans="1:9" ht="15.75" hidden="1" x14ac:dyDescent="0.2">
      <c r="A307" s="107" t="s">
        <v>117</v>
      </c>
      <c r="B307" s="3" t="s">
        <v>89</v>
      </c>
      <c r="C307" s="3" t="s">
        <v>92</v>
      </c>
      <c r="D307" s="3" t="s">
        <v>92</v>
      </c>
      <c r="E307" s="3" t="s">
        <v>628</v>
      </c>
      <c r="F307" s="3" t="s">
        <v>118</v>
      </c>
      <c r="G307" s="106">
        <v>0</v>
      </c>
      <c r="H307" s="106"/>
      <c r="I307" s="106">
        <v>0</v>
      </c>
    </row>
    <row r="308" spans="1:9" ht="15.75" hidden="1" x14ac:dyDescent="0.2">
      <c r="A308" s="105" t="s">
        <v>119</v>
      </c>
      <c r="B308" s="3" t="s">
        <v>89</v>
      </c>
      <c r="C308" s="3" t="s">
        <v>77</v>
      </c>
      <c r="D308" s="3" t="s">
        <v>0</v>
      </c>
      <c r="E308" s="3" t="s">
        <v>0</v>
      </c>
      <c r="F308" s="3" t="s">
        <v>0</v>
      </c>
      <c r="G308" s="106">
        <f>G309</f>
        <v>0</v>
      </c>
      <c r="H308" s="106">
        <f t="shared" ref="H308:I311" si="130">H309</f>
        <v>0</v>
      </c>
      <c r="I308" s="106">
        <f t="shared" si="130"/>
        <v>0</v>
      </c>
    </row>
    <row r="309" spans="1:9" ht="31.5" hidden="1" x14ac:dyDescent="0.2">
      <c r="A309" s="105" t="s">
        <v>120</v>
      </c>
      <c r="B309" s="3" t="s">
        <v>89</v>
      </c>
      <c r="C309" s="3" t="s">
        <v>77</v>
      </c>
      <c r="D309" s="3" t="s">
        <v>92</v>
      </c>
      <c r="E309" s="3" t="s">
        <v>0</v>
      </c>
      <c r="F309" s="3" t="s">
        <v>0</v>
      </c>
      <c r="G309" s="106">
        <f>G310</f>
        <v>0</v>
      </c>
      <c r="H309" s="106">
        <f t="shared" si="130"/>
        <v>0</v>
      </c>
      <c r="I309" s="106">
        <f t="shared" si="130"/>
        <v>0</v>
      </c>
    </row>
    <row r="310" spans="1:9" ht="15.75" hidden="1" x14ac:dyDescent="0.2">
      <c r="A310" s="107" t="s">
        <v>119</v>
      </c>
      <c r="B310" s="3" t="s">
        <v>89</v>
      </c>
      <c r="C310" s="3" t="s">
        <v>77</v>
      </c>
      <c r="D310" s="3" t="s">
        <v>92</v>
      </c>
      <c r="E310" s="3" t="s">
        <v>629</v>
      </c>
      <c r="F310" s="108" t="s">
        <v>0</v>
      </c>
      <c r="G310" s="106">
        <f>G311</f>
        <v>0</v>
      </c>
      <c r="H310" s="106">
        <f t="shared" si="130"/>
        <v>0</v>
      </c>
      <c r="I310" s="106">
        <f t="shared" si="130"/>
        <v>0</v>
      </c>
    </row>
    <row r="311" spans="1:9" ht="47.25" hidden="1" x14ac:dyDescent="0.2">
      <c r="A311" s="107" t="s">
        <v>115</v>
      </c>
      <c r="B311" s="3" t="s">
        <v>89</v>
      </c>
      <c r="C311" s="3" t="s">
        <v>77</v>
      </c>
      <c r="D311" s="3" t="s">
        <v>92</v>
      </c>
      <c r="E311" s="3" t="s">
        <v>629</v>
      </c>
      <c r="F311" s="3" t="s">
        <v>116</v>
      </c>
      <c r="G311" s="106">
        <f>G312</f>
        <v>0</v>
      </c>
      <c r="H311" s="106">
        <f t="shared" si="130"/>
        <v>0</v>
      </c>
      <c r="I311" s="106">
        <f t="shared" si="130"/>
        <v>0</v>
      </c>
    </row>
    <row r="312" spans="1:9" ht="15.75" hidden="1" x14ac:dyDescent="0.2">
      <c r="A312" s="107" t="s">
        <v>117</v>
      </c>
      <c r="B312" s="3" t="s">
        <v>89</v>
      </c>
      <c r="C312" s="3" t="s">
        <v>77</v>
      </c>
      <c r="D312" s="3" t="s">
        <v>92</v>
      </c>
      <c r="E312" s="3" t="s">
        <v>629</v>
      </c>
      <c r="F312" s="3" t="s">
        <v>118</v>
      </c>
      <c r="G312" s="106"/>
      <c r="H312" s="106"/>
      <c r="I312" s="106"/>
    </row>
    <row r="313" spans="1:9" ht="15.75" x14ac:dyDescent="0.2">
      <c r="A313" s="105" t="s">
        <v>630</v>
      </c>
      <c r="B313" s="3" t="s">
        <v>89</v>
      </c>
      <c r="C313" s="3" t="s">
        <v>614</v>
      </c>
      <c r="D313" s="3" t="s">
        <v>0</v>
      </c>
      <c r="E313" s="3" t="s">
        <v>0</v>
      </c>
      <c r="F313" s="3" t="s">
        <v>0</v>
      </c>
      <c r="G313" s="106">
        <f>G314+G348</f>
        <v>-197800</v>
      </c>
      <c r="H313" s="106">
        <f t="shared" ref="H313:I313" si="131">H314+H348</f>
        <v>0</v>
      </c>
      <c r="I313" s="106">
        <f t="shared" si="131"/>
        <v>0</v>
      </c>
    </row>
    <row r="314" spans="1:9" ht="15.75" x14ac:dyDescent="0.2">
      <c r="A314" s="105" t="s">
        <v>275</v>
      </c>
      <c r="B314" s="3" t="s">
        <v>89</v>
      </c>
      <c r="C314" s="3" t="s">
        <v>614</v>
      </c>
      <c r="D314" s="3" t="s">
        <v>541</v>
      </c>
      <c r="E314" s="3" t="s">
        <v>0</v>
      </c>
      <c r="F314" s="3" t="s">
        <v>0</v>
      </c>
      <c r="G314" s="106">
        <f>G315+G318+G321+G327+G330+G333+G342+G345+G336+G339+G324</f>
        <v>-208000</v>
      </c>
      <c r="H314" s="106">
        <f t="shared" ref="H314:I314" si="132">H315+H318+H321+H327+H330+H333+H342+H345</f>
        <v>0</v>
      </c>
      <c r="I314" s="106">
        <f t="shared" si="132"/>
        <v>0</v>
      </c>
    </row>
    <row r="315" spans="1:9" ht="15.75" x14ac:dyDescent="0.2">
      <c r="A315" s="107" t="s">
        <v>121</v>
      </c>
      <c r="B315" s="3" t="s">
        <v>89</v>
      </c>
      <c r="C315" s="3" t="s">
        <v>614</v>
      </c>
      <c r="D315" s="3" t="s">
        <v>541</v>
      </c>
      <c r="E315" s="3" t="s">
        <v>631</v>
      </c>
      <c r="F315" s="108" t="s">
        <v>0</v>
      </c>
      <c r="G315" s="106">
        <f>G316</f>
        <v>-214000</v>
      </c>
      <c r="H315" s="106">
        <f t="shared" ref="H315:I316" si="133">H316</f>
        <v>0</v>
      </c>
      <c r="I315" s="106">
        <f t="shared" si="133"/>
        <v>0</v>
      </c>
    </row>
    <row r="316" spans="1:9" ht="47.25" x14ac:dyDescent="0.2">
      <c r="A316" s="107" t="s">
        <v>44</v>
      </c>
      <c r="B316" s="3" t="s">
        <v>89</v>
      </c>
      <c r="C316" s="3" t="s">
        <v>614</v>
      </c>
      <c r="D316" s="3" t="s">
        <v>541</v>
      </c>
      <c r="E316" s="3" t="s">
        <v>631</v>
      </c>
      <c r="F316" s="3" t="s">
        <v>45</v>
      </c>
      <c r="G316" s="106">
        <f>G317</f>
        <v>-214000</v>
      </c>
      <c r="H316" s="106">
        <f t="shared" si="133"/>
        <v>0</v>
      </c>
      <c r="I316" s="106">
        <f t="shared" si="133"/>
        <v>0</v>
      </c>
    </row>
    <row r="317" spans="1:9" ht="15.75" x14ac:dyDescent="0.2">
      <c r="A317" s="107" t="s">
        <v>46</v>
      </c>
      <c r="B317" s="3" t="s">
        <v>89</v>
      </c>
      <c r="C317" s="3" t="s">
        <v>614</v>
      </c>
      <c r="D317" s="3" t="s">
        <v>541</v>
      </c>
      <c r="E317" s="3" t="s">
        <v>631</v>
      </c>
      <c r="F317" s="3" t="s">
        <v>47</v>
      </c>
      <c r="G317" s="106">
        <v>-214000</v>
      </c>
      <c r="H317" s="106">
        <v>0</v>
      </c>
      <c r="I317" s="106">
        <v>0</v>
      </c>
    </row>
    <row r="318" spans="1:9" ht="15.75" hidden="1" x14ac:dyDescent="0.2">
      <c r="A318" s="107" t="s">
        <v>122</v>
      </c>
      <c r="B318" s="3" t="s">
        <v>89</v>
      </c>
      <c r="C318" s="3" t="s">
        <v>614</v>
      </c>
      <c r="D318" s="3" t="s">
        <v>541</v>
      </c>
      <c r="E318" s="3" t="s">
        <v>632</v>
      </c>
      <c r="F318" s="108" t="s">
        <v>0</v>
      </c>
      <c r="G318" s="106">
        <f>G319</f>
        <v>0</v>
      </c>
      <c r="H318" s="106">
        <f t="shared" ref="H318:I319" si="134">H319</f>
        <v>0</v>
      </c>
      <c r="I318" s="106">
        <f t="shared" si="134"/>
        <v>0</v>
      </c>
    </row>
    <row r="319" spans="1:9" ht="47.25" hidden="1" x14ac:dyDescent="0.2">
      <c r="A319" s="107" t="s">
        <v>44</v>
      </c>
      <c r="B319" s="3" t="s">
        <v>89</v>
      </c>
      <c r="C319" s="3" t="s">
        <v>614</v>
      </c>
      <c r="D319" s="3" t="s">
        <v>541</v>
      </c>
      <c r="E319" s="3" t="s">
        <v>632</v>
      </c>
      <c r="F319" s="3" t="s">
        <v>45</v>
      </c>
      <c r="G319" s="106">
        <f>G320</f>
        <v>0</v>
      </c>
      <c r="H319" s="106">
        <f t="shared" si="134"/>
        <v>0</v>
      </c>
      <c r="I319" s="106">
        <f t="shared" si="134"/>
        <v>0</v>
      </c>
    </row>
    <row r="320" spans="1:9" ht="15.75" hidden="1" x14ac:dyDescent="0.2">
      <c r="A320" s="107" t="s">
        <v>46</v>
      </c>
      <c r="B320" s="3" t="s">
        <v>89</v>
      </c>
      <c r="C320" s="3" t="s">
        <v>614</v>
      </c>
      <c r="D320" s="3" t="s">
        <v>541</v>
      </c>
      <c r="E320" s="3" t="s">
        <v>632</v>
      </c>
      <c r="F320" s="3" t="s">
        <v>47</v>
      </c>
      <c r="G320" s="106"/>
      <c r="H320" s="106">
        <v>0</v>
      </c>
      <c r="I320" s="106">
        <v>0</v>
      </c>
    </row>
    <row r="321" spans="1:9" ht="31.5" hidden="1" x14ac:dyDescent="0.2">
      <c r="A321" s="107" t="s">
        <v>123</v>
      </c>
      <c r="B321" s="3" t="s">
        <v>89</v>
      </c>
      <c r="C321" s="3" t="s">
        <v>614</v>
      </c>
      <c r="D321" s="3" t="s">
        <v>541</v>
      </c>
      <c r="E321" s="3" t="s">
        <v>633</v>
      </c>
      <c r="F321" s="108" t="s">
        <v>0</v>
      </c>
      <c r="G321" s="106">
        <f>G322</f>
        <v>0</v>
      </c>
      <c r="H321" s="106">
        <f t="shared" ref="H321:I322" si="135">H322</f>
        <v>0</v>
      </c>
      <c r="I321" s="106">
        <f t="shared" si="135"/>
        <v>0</v>
      </c>
    </row>
    <row r="322" spans="1:9" ht="47.25" hidden="1" x14ac:dyDescent="0.2">
      <c r="A322" s="107" t="s">
        <v>44</v>
      </c>
      <c r="B322" s="3" t="s">
        <v>89</v>
      </c>
      <c r="C322" s="3" t="s">
        <v>614</v>
      </c>
      <c r="D322" s="3" t="s">
        <v>541</v>
      </c>
      <c r="E322" s="3" t="s">
        <v>633</v>
      </c>
      <c r="F322" s="3" t="s">
        <v>45</v>
      </c>
      <c r="G322" s="106">
        <f>G323</f>
        <v>0</v>
      </c>
      <c r="H322" s="106">
        <f t="shared" si="135"/>
        <v>0</v>
      </c>
      <c r="I322" s="106">
        <f t="shared" si="135"/>
        <v>0</v>
      </c>
    </row>
    <row r="323" spans="1:9" ht="15.75" hidden="1" x14ac:dyDescent="0.2">
      <c r="A323" s="107" t="s">
        <v>46</v>
      </c>
      <c r="B323" s="3" t="s">
        <v>89</v>
      </c>
      <c r="C323" s="3" t="s">
        <v>614</v>
      </c>
      <c r="D323" s="3" t="s">
        <v>541</v>
      </c>
      <c r="E323" s="3" t="s">
        <v>633</v>
      </c>
      <c r="F323" s="3" t="s">
        <v>47</v>
      </c>
      <c r="G323" s="106">
        <v>0</v>
      </c>
      <c r="H323" s="106">
        <v>0</v>
      </c>
      <c r="I323" s="106">
        <v>0</v>
      </c>
    </row>
    <row r="324" spans="1:9" ht="15.75" x14ac:dyDescent="0.2">
      <c r="A324" s="107" t="s">
        <v>128</v>
      </c>
      <c r="B324" s="3" t="s">
        <v>89</v>
      </c>
      <c r="C324" s="3" t="s">
        <v>614</v>
      </c>
      <c r="D324" s="3" t="s">
        <v>541</v>
      </c>
      <c r="E324" s="3" t="s">
        <v>851</v>
      </c>
      <c r="F324" s="3"/>
      <c r="G324" s="106">
        <f>G325</f>
        <v>6000</v>
      </c>
      <c r="H324" s="106"/>
      <c r="I324" s="106"/>
    </row>
    <row r="325" spans="1:9" ht="47.25" x14ac:dyDescent="0.2">
      <c r="A325" s="107" t="s">
        <v>31</v>
      </c>
      <c r="B325" s="3" t="s">
        <v>89</v>
      </c>
      <c r="C325" s="3" t="s">
        <v>614</v>
      </c>
      <c r="D325" s="3" t="s">
        <v>541</v>
      </c>
      <c r="E325" s="3" t="s">
        <v>851</v>
      </c>
      <c r="F325" s="3" t="s">
        <v>32</v>
      </c>
      <c r="G325" s="106">
        <f>G326</f>
        <v>6000</v>
      </c>
      <c r="H325" s="106"/>
      <c r="I325" s="106"/>
    </row>
    <row r="326" spans="1:9" ht="47.25" x14ac:dyDescent="0.2">
      <c r="A326" s="107" t="s">
        <v>33</v>
      </c>
      <c r="B326" s="3" t="s">
        <v>89</v>
      </c>
      <c r="C326" s="3" t="s">
        <v>614</v>
      </c>
      <c r="D326" s="3" t="s">
        <v>541</v>
      </c>
      <c r="E326" s="3" t="s">
        <v>851</v>
      </c>
      <c r="F326" s="3" t="s">
        <v>34</v>
      </c>
      <c r="G326" s="106">
        <v>6000</v>
      </c>
      <c r="H326" s="106"/>
      <c r="I326" s="106"/>
    </row>
    <row r="327" spans="1:9" ht="126" hidden="1" x14ac:dyDescent="0.2">
      <c r="A327" s="107" t="s">
        <v>124</v>
      </c>
      <c r="B327" s="3" t="s">
        <v>89</v>
      </c>
      <c r="C327" s="3" t="s">
        <v>614</v>
      </c>
      <c r="D327" s="3" t="s">
        <v>541</v>
      </c>
      <c r="E327" s="3" t="s">
        <v>634</v>
      </c>
      <c r="F327" s="108" t="s">
        <v>0</v>
      </c>
      <c r="G327" s="106">
        <f>G328</f>
        <v>0</v>
      </c>
      <c r="H327" s="106">
        <f t="shared" ref="H327:I328" si="136">H328</f>
        <v>0</v>
      </c>
      <c r="I327" s="106">
        <f t="shared" si="136"/>
        <v>0</v>
      </c>
    </row>
    <row r="328" spans="1:9" ht="47.25" hidden="1" x14ac:dyDescent="0.2">
      <c r="A328" s="107" t="s">
        <v>44</v>
      </c>
      <c r="B328" s="3" t="s">
        <v>89</v>
      </c>
      <c r="C328" s="3" t="s">
        <v>614</v>
      </c>
      <c r="D328" s="3" t="s">
        <v>541</v>
      </c>
      <c r="E328" s="3" t="s">
        <v>634</v>
      </c>
      <c r="F328" s="3" t="s">
        <v>45</v>
      </c>
      <c r="G328" s="106">
        <f>G329</f>
        <v>0</v>
      </c>
      <c r="H328" s="106">
        <f t="shared" si="136"/>
        <v>0</v>
      </c>
      <c r="I328" s="106">
        <f t="shared" si="136"/>
        <v>0</v>
      </c>
    </row>
    <row r="329" spans="1:9" ht="15.75" hidden="1" x14ac:dyDescent="0.2">
      <c r="A329" s="107" t="s">
        <v>46</v>
      </c>
      <c r="B329" s="3" t="s">
        <v>89</v>
      </c>
      <c r="C329" s="3" t="s">
        <v>614</v>
      </c>
      <c r="D329" s="3" t="s">
        <v>541</v>
      </c>
      <c r="E329" s="3" t="s">
        <v>634</v>
      </c>
      <c r="F329" s="3" t="s">
        <v>47</v>
      </c>
      <c r="G329" s="106">
        <v>0</v>
      </c>
      <c r="H329" s="106">
        <v>0</v>
      </c>
      <c r="I329" s="106">
        <v>0</v>
      </c>
    </row>
    <row r="330" spans="1:9" ht="157.5" hidden="1" x14ac:dyDescent="0.2">
      <c r="A330" s="107" t="s">
        <v>125</v>
      </c>
      <c r="B330" s="3" t="s">
        <v>89</v>
      </c>
      <c r="C330" s="3" t="s">
        <v>614</v>
      </c>
      <c r="D330" s="3" t="s">
        <v>541</v>
      </c>
      <c r="E330" s="3" t="s">
        <v>635</v>
      </c>
      <c r="F330" s="108" t="s">
        <v>0</v>
      </c>
      <c r="G330" s="106">
        <f>G331</f>
        <v>0</v>
      </c>
      <c r="H330" s="106">
        <f t="shared" ref="H330:I331" si="137">H331</f>
        <v>0</v>
      </c>
      <c r="I330" s="106">
        <f t="shared" si="137"/>
        <v>0</v>
      </c>
    </row>
    <row r="331" spans="1:9" ht="47.25" hidden="1" x14ac:dyDescent="0.2">
      <c r="A331" s="107" t="s">
        <v>44</v>
      </c>
      <c r="B331" s="3" t="s">
        <v>89</v>
      </c>
      <c r="C331" s="3" t="s">
        <v>614</v>
      </c>
      <c r="D331" s="3" t="s">
        <v>541</v>
      </c>
      <c r="E331" s="3" t="s">
        <v>635</v>
      </c>
      <c r="F331" s="3" t="s">
        <v>45</v>
      </c>
      <c r="G331" s="106">
        <f>G332</f>
        <v>0</v>
      </c>
      <c r="H331" s="106">
        <f t="shared" si="137"/>
        <v>0</v>
      </c>
      <c r="I331" s="106">
        <f t="shared" si="137"/>
        <v>0</v>
      </c>
    </row>
    <row r="332" spans="1:9" ht="15.75" hidden="1" x14ac:dyDescent="0.2">
      <c r="A332" s="107" t="s">
        <v>46</v>
      </c>
      <c r="B332" s="3" t="s">
        <v>89</v>
      </c>
      <c r="C332" s="3" t="s">
        <v>614</v>
      </c>
      <c r="D332" s="3" t="s">
        <v>541</v>
      </c>
      <c r="E332" s="3" t="s">
        <v>635</v>
      </c>
      <c r="F332" s="3" t="s">
        <v>47</v>
      </c>
      <c r="G332" s="106">
        <v>0</v>
      </c>
      <c r="H332" s="106">
        <v>0</v>
      </c>
      <c r="I332" s="106">
        <v>0</v>
      </c>
    </row>
    <row r="333" spans="1:9" ht="63" hidden="1" x14ac:dyDescent="0.2">
      <c r="A333" s="107" t="s">
        <v>126</v>
      </c>
      <c r="B333" s="3" t="s">
        <v>89</v>
      </c>
      <c r="C333" s="3" t="s">
        <v>614</v>
      </c>
      <c r="D333" s="3" t="s">
        <v>541</v>
      </c>
      <c r="E333" s="3" t="s">
        <v>636</v>
      </c>
      <c r="F333" s="108" t="s">
        <v>0</v>
      </c>
      <c r="G333" s="106">
        <f>G334</f>
        <v>0</v>
      </c>
      <c r="H333" s="106">
        <f t="shared" ref="H333:I334" si="138">H334</f>
        <v>0</v>
      </c>
      <c r="I333" s="106">
        <f t="shared" si="138"/>
        <v>0</v>
      </c>
    </row>
    <row r="334" spans="1:9" ht="47.25" hidden="1" x14ac:dyDescent="0.2">
      <c r="A334" s="107" t="s">
        <v>31</v>
      </c>
      <c r="B334" s="3" t="s">
        <v>89</v>
      </c>
      <c r="C334" s="3" t="s">
        <v>614</v>
      </c>
      <c r="D334" s="3" t="s">
        <v>541</v>
      </c>
      <c r="E334" s="3" t="s">
        <v>636</v>
      </c>
      <c r="F334" s="3" t="s">
        <v>32</v>
      </c>
      <c r="G334" s="106">
        <f>G335</f>
        <v>0</v>
      </c>
      <c r="H334" s="106">
        <f t="shared" si="138"/>
        <v>0</v>
      </c>
      <c r="I334" s="106">
        <f t="shared" si="138"/>
        <v>0</v>
      </c>
    </row>
    <row r="335" spans="1:9" ht="47.25" hidden="1" x14ac:dyDescent="0.2">
      <c r="A335" s="107" t="s">
        <v>33</v>
      </c>
      <c r="B335" s="3" t="s">
        <v>89</v>
      </c>
      <c r="C335" s="3" t="s">
        <v>614</v>
      </c>
      <c r="D335" s="3" t="s">
        <v>541</v>
      </c>
      <c r="E335" s="3" t="s">
        <v>636</v>
      </c>
      <c r="F335" s="3" t="s">
        <v>34</v>
      </c>
      <c r="G335" s="106"/>
      <c r="H335" s="106"/>
      <c r="I335" s="106"/>
    </row>
    <row r="336" spans="1:9" ht="24" hidden="1" customHeight="1" x14ac:dyDescent="0.2">
      <c r="A336" s="107" t="s">
        <v>777</v>
      </c>
      <c r="B336" s="3" t="s">
        <v>89</v>
      </c>
      <c r="C336" s="3" t="s">
        <v>614</v>
      </c>
      <c r="D336" s="3" t="s">
        <v>541</v>
      </c>
      <c r="E336" s="3" t="s">
        <v>778</v>
      </c>
      <c r="F336" s="3"/>
      <c r="G336" s="106">
        <f>G337</f>
        <v>0</v>
      </c>
      <c r="H336" s="106"/>
      <c r="I336" s="106"/>
    </row>
    <row r="337" spans="1:9" ht="49.15" hidden="1" customHeight="1" x14ac:dyDescent="0.2">
      <c r="A337" s="107" t="s">
        <v>44</v>
      </c>
      <c r="B337" s="3" t="s">
        <v>89</v>
      </c>
      <c r="C337" s="3" t="s">
        <v>614</v>
      </c>
      <c r="D337" s="3" t="s">
        <v>541</v>
      </c>
      <c r="E337" s="3" t="s">
        <v>778</v>
      </c>
      <c r="F337" s="3">
        <v>600</v>
      </c>
      <c r="G337" s="106">
        <f>G338</f>
        <v>0</v>
      </c>
      <c r="H337" s="106"/>
      <c r="I337" s="106"/>
    </row>
    <row r="338" spans="1:9" ht="25.9" hidden="1" customHeight="1" x14ac:dyDescent="0.2">
      <c r="A338" s="107" t="s">
        <v>46</v>
      </c>
      <c r="B338" s="3" t="s">
        <v>89</v>
      </c>
      <c r="C338" s="3" t="s">
        <v>614</v>
      </c>
      <c r="D338" s="3" t="s">
        <v>541</v>
      </c>
      <c r="E338" s="3" t="s">
        <v>778</v>
      </c>
      <c r="F338" s="3">
        <v>610</v>
      </c>
      <c r="G338" s="106"/>
      <c r="H338" s="106"/>
      <c r="I338" s="106"/>
    </row>
    <row r="339" spans="1:9" ht="75" hidden="1" customHeight="1" x14ac:dyDescent="0.2">
      <c r="A339" s="107" t="s">
        <v>779</v>
      </c>
      <c r="B339" s="3" t="s">
        <v>89</v>
      </c>
      <c r="C339" s="3" t="s">
        <v>614</v>
      </c>
      <c r="D339" s="3" t="s">
        <v>541</v>
      </c>
      <c r="E339" s="3" t="s">
        <v>780</v>
      </c>
      <c r="F339" s="3"/>
      <c r="G339" s="106">
        <f>G340</f>
        <v>0</v>
      </c>
      <c r="H339" s="106"/>
      <c r="I339" s="106"/>
    </row>
    <row r="340" spans="1:9" ht="44.45" hidden="1" customHeight="1" x14ac:dyDescent="0.2">
      <c r="A340" s="107" t="s">
        <v>31</v>
      </c>
      <c r="B340" s="3" t="s">
        <v>89</v>
      </c>
      <c r="C340" s="3" t="s">
        <v>614</v>
      </c>
      <c r="D340" s="3" t="s">
        <v>541</v>
      </c>
      <c r="E340" s="3" t="s">
        <v>780</v>
      </c>
      <c r="F340" s="3">
        <v>200</v>
      </c>
      <c r="G340" s="106">
        <f>G341</f>
        <v>0</v>
      </c>
      <c r="H340" s="106"/>
      <c r="I340" s="106"/>
    </row>
    <row r="341" spans="1:9" ht="44.45" hidden="1" customHeight="1" x14ac:dyDescent="0.2">
      <c r="A341" s="107" t="s">
        <v>33</v>
      </c>
      <c r="B341" s="3" t="s">
        <v>89</v>
      </c>
      <c r="C341" s="3" t="s">
        <v>614</v>
      </c>
      <c r="D341" s="3" t="s">
        <v>541</v>
      </c>
      <c r="E341" s="3" t="s">
        <v>780</v>
      </c>
      <c r="F341" s="3">
        <v>240</v>
      </c>
      <c r="G341" s="106"/>
      <c r="H341" s="106"/>
      <c r="I341" s="106"/>
    </row>
    <row r="342" spans="1:9" ht="44.45" hidden="1" customHeight="1" x14ac:dyDescent="0.2">
      <c r="A342" s="107" t="s">
        <v>127</v>
      </c>
      <c r="B342" s="3" t="s">
        <v>89</v>
      </c>
      <c r="C342" s="3" t="s">
        <v>614</v>
      </c>
      <c r="D342" s="3" t="s">
        <v>541</v>
      </c>
      <c r="E342" s="3" t="s">
        <v>637</v>
      </c>
      <c r="F342" s="108" t="s">
        <v>0</v>
      </c>
      <c r="G342" s="106">
        <f>G343</f>
        <v>0</v>
      </c>
      <c r="H342" s="106">
        <f t="shared" ref="H342:I343" si="139">H343</f>
        <v>0</v>
      </c>
      <c r="I342" s="106">
        <f t="shared" si="139"/>
        <v>0</v>
      </c>
    </row>
    <row r="343" spans="1:9" ht="47.25" hidden="1" x14ac:dyDescent="0.2">
      <c r="A343" s="107" t="s">
        <v>31</v>
      </c>
      <c r="B343" s="3" t="s">
        <v>89</v>
      </c>
      <c r="C343" s="3" t="s">
        <v>614</v>
      </c>
      <c r="D343" s="3" t="s">
        <v>541</v>
      </c>
      <c r="E343" s="3" t="s">
        <v>637</v>
      </c>
      <c r="F343" s="3" t="s">
        <v>32</v>
      </c>
      <c r="G343" s="106">
        <f>G344</f>
        <v>0</v>
      </c>
      <c r="H343" s="106">
        <f t="shared" si="139"/>
        <v>0</v>
      </c>
      <c r="I343" s="106">
        <f t="shared" si="139"/>
        <v>0</v>
      </c>
    </row>
    <row r="344" spans="1:9" ht="47.25" hidden="1" x14ac:dyDescent="0.2">
      <c r="A344" s="107" t="s">
        <v>33</v>
      </c>
      <c r="B344" s="3" t="s">
        <v>89</v>
      </c>
      <c r="C344" s="3" t="s">
        <v>614</v>
      </c>
      <c r="D344" s="3" t="s">
        <v>541</v>
      </c>
      <c r="E344" s="3" t="s">
        <v>637</v>
      </c>
      <c r="F344" s="3" t="s">
        <v>34</v>
      </c>
      <c r="G344" s="106">
        <v>0</v>
      </c>
      <c r="H344" s="106">
        <v>0</v>
      </c>
      <c r="I344" s="106">
        <v>0</v>
      </c>
    </row>
    <row r="345" spans="1:9" ht="15.75" hidden="1" x14ac:dyDescent="0.2">
      <c r="A345" s="107" t="s">
        <v>128</v>
      </c>
      <c r="B345" s="3" t="s">
        <v>89</v>
      </c>
      <c r="C345" s="3" t="s">
        <v>614</v>
      </c>
      <c r="D345" s="3" t="s">
        <v>541</v>
      </c>
      <c r="E345" s="3" t="s">
        <v>638</v>
      </c>
      <c r="F345" s="108" t="s">
        <v>0</v>
      </c>
      <c r="G345" s="106">
        <f>G346</f>
        <v>0</v>
      </c>
      <c r="H345" s="106">
        <f t="shared" ref="H345:I346" si="140">H346</f>
        <v>0</v>
      </c>
      <c r="I345" s="106">
        <f t="shared" si="140"/>
        <v>0</v>
      </c>
    </row>
    <row r="346" spans="1:9" ht="47.25" hidden="1" x14ac:dyDescent="0.2">
      <c r="A346" s="107" t="s">
        <v>31</v>
      </c>
      <c r="B346" s="3" t="s">
        <v>89</v>
      </c>
      <c r="C346" s="3" t="s">
        <v>614</v>
      </c>
      <c r="D346" s="3" t="s">
        <v>541</v>
      </c>
      <c r="E346" s="3" t="s">
        <v>638</v>
      </c>
      <c r="F346" s="3" t="s">
        <v>32</v>
      </c>
      <c r="G346" s="106">
        <f>G347</f>
        <v>0</v>
      </c>
      <c r="H346" s="106">
        <f t="shared" si="140"/>
        <v>0</v>
      </c>
      <c r="I346" s="106">
        <f t="shared" si="140"/>
        <v>0</v>
      </c>
    </row>
    <row r="347" spans="1:9" ht="47.25" hidden="1" x14ac:dyDescent="0.2">
      <c r="A347" s="107" t="s">
        <v>33</v>
      </c>
      <c r="B347" s="3" t="s">
        <v>89</v>
      </c>
      <c r="C347" s="3" t="s">
        <v>614</v>
      </c>
      <c r="D347" s="3" t="s">
        <v>541</v>
      </c>
      <c r="E347" s="3" t="s">
        <v>638</v>
      </c>
      <c r="F347" s="3" t="s">
        <v>34</v>
      </c>
      <c r="G347" s="106"/>
      <c r="H347" s="106">
        <v>0</v>
      </c>
      <c r="I347" s="106">
        <v>0</v>
      </c>
    </row>
    <row r="348" spans="1:9" ht="31.5" x14ac:dyDescent="0.2">
      <c r="A348" s="105" t="s">
        <v>639</v>
      </c>
      <c r="B348" s="3" t="s">
        <v>89</v>
      </c>
      <c r="C348" s="3" t="s">
        <v>614</v>
      </c>
      <c r="D348" s="3" t="s">
        <v>64</v>
      </c>
      <c r="E348" s="3" t="s">
        <v>0</v>
      </c>
      <c r="F348" s="3" t="s">
        <v>0</v>
      </c>
      <c r="G348" s="106">
        <f>G349</f>
        <v>10200</v>
      </c>
      <c r="H348" s="106">
        <f t="shared" ref="H348:I350" si="141">H349</f>
        <v>0</v>
      </c>
      <c r="I348" s="106">
        <f t="shared" si="141"/>
        <v>0</v>
      </c>
    </row>
    <row r="349" spans="1:9" ht="141.75" x14ac:dyDescent="0.2">
      <c r="A349" s="107" t="s">
        <v>129</v>
      </c>
      <c r="B349" s="3" t="s">
        <v>89</v>
      </c>
      <c r="C349" s="3" t="s">
        <v>614</v>
      </c>
      <c r="D349" s="3" t="s">
        <v>64</v>
      </c>
      <c r="E349" s="3" t="s">
        <v>640</v>
      </c>
      <c r="F349" s="108" t="s">
        <v>0</v>
      </c>
      <c r="G349" s="106">
        <f>G350</f>
        <v>10200</v>
      </c>
      <c r="H349" s="106">
        <f t="shared" si="141"/>
        <v>0</v>
      </c>
      <c r="I349" s="106">
        <f t="shared" si="141"/>
        <v>0</v>
      </c>
    </row>
    <row r="350" spans="1:9" ht="47.25" x14ac:dyDescent="0.2">
      <c r="A350" s="107" t="s">
        <v>44</v>
      </c>
      <c r="B350" s="3" t="s">
        <v>89</v>
      </c>
      <c r="C350" s="3" t="s">
        <v>614</v>
      </c>
      <c r="D350" s="3" t="s">
        <v>64</v>
      </c>
      <c r="E350" s="3" t="s">
        <v>640</v>
      </c>
      <c r="F350" s="3" t="s">
        <v>45</v>
      </c>
      <c r="G350" s="106">
        <f>G351</f>
        <v>10200</v>
      </c>
      <c r="H350" s="106">
        <f t="shared" si="141"/>
        <v>0</v>
      </c>
      <c r="I350" s="106">
        <f t="shared" si="141"/>
        <v>0</v>
      </c>
    </row>
    <row r="351" spans="1:9" ht="28.15" customHeight="1" x14ac:dyDescent="0.2">
      <c r="A351" s="107" t="s">
        <v>46</v>
      </c>
      <c r="B351" s="3" t="s">
        <v>89</v>
      </c>
      <c r="C351" s="3" t="s">
        <v>614</v>
      </c>
      <c r="D351" s="3" t="s">
        <v>64</v>
      </c>
      <c r="E351" s="3" t="s">
        <v>640</v>
      </c>
      <c r="F351" s="3" t="s">
        <v>47</v>
      </c>
      <c r="G351" s="106">
        <v>10200</v>
      </c>
      <c r="H351" s="106"/>
      <c r="I351" s="106"/>
    </row>
    <row r="352" spans="1:9" ht="23.45" customHeight="1" x14ac:dyDescent="0.2">
      <c r="A352" s="105" t="s">
        <v>568</v>
      </c>
      <c r="B352" s="3" t="s">
        <v>89</v>
      </c>
      <c r="C352" s="3" t="s">
        <v>63</v>
      </c>
      <c r="D352" s="3" t="s">
        <v>0</v>
      </c>
      <c r="E352" s="3" t="s">
        <v>0</v>
      </c>
      <c r="F352" s="3" t="s">
        <v>0</v>
      </c>
      <c r="G352" s="106">
        <f>G353+G357+G364+G382</f>
        <v>304818</v>
      </c>
      <c r="H352" s="106">
        <f t="shared" ref="H352:I352" si="142">H353+H357+H364+H382</f>
        <v>0</v>
      </c>
      <c r="I352" s="106">
        <f t="shared" si="142"/>
        <v>0</v>
      </c>
    </row>
    <row r="353" spans="1:9" ht="30" customHeight="1" x14ac:dyDescent="0.2">
      <c r="A353" s="105" t="s">
        <v>641</v>
      </c>
      <c r="B353" s="3" t="s">
        <v>89</v>
      </c>
      <c r="C353" s="3" t="s">
        <v>63</v>
      </c>
      <c r="D353" s="3" t="s">
        <v>541</v>
      </c>
      <c r="E353" s="3" t="s">
        <v>0</v>
      </c>
      <c r="F353" s="3" t="s">
        <v>0</v>
      </c>
      <c r="G353" s="106">
        <f>G354</f>
        <v>262018</v>
      </c>
      <c r="H353" s="106">
        <f t="shared" ref="H353:I355" si="143">H354</f>
        <v>0</v>
      </c>
      <c r="I353" s="106">
        <f t="shared" si="143"/>
        <v>0</v>
      </c>
    </row>
    <row r="354" spans="1:9" ht="39" customHeight="1" x14ac:dyDescent="0.2">
      <c r="A354" s="107" t="s">
        <v>130</v>
      </c>
      <c r="B354" s="3" t="s">
        <v>89</v>
      </c>
      <c r="C354" s="3" t="s">
        <v>63</v>
      </c>
      <c r="D354" s="3" t="s">
        <v>541</v>
      </c>
      <c r="E354" s="3" t="s">
        <v>642</v>
      </c>
      <c r="F354" s="108" t="s">
        <v>0</v>
      </c>
      <c r="G354" s="106">
        <f>G355</f>
        <v>262018</v>
      </c>
      <c r="H354" s="106">
        <f t="shared" si="143"/>
        <v>0</v>
      </c>
      <c r="I354" s="106">
        <f t="shared" si="143"/>
        <v>0</v>
      </c>
    </row>
    <row r="355" spans="1:9" ht="31.5" x14ac:dyDescent="0.2">
      <c r="A355" s="107" t="s">
        <v>66</v>
      </c>
      <c r="B355" s="3" t="s">
        <v>89</v>
      </c>
      <c r="C355" s="3" t="s">
        <v>63</v>
      </c>
      <c r="D355" s="3" t="s">
        <v>541</v>
      </c>
      <c r="E355" s="3" t="s">
        <v>642</v>
      </c>
      <c r="F355" s="3" t="s">
        <v>67</v>
      </c>
      <c r="G355" s="106">
        <f>G356</f>
        <v>262018</v>
      </c>
      <c r="H355" s="106">
        <f t="shared" si="143"/>
        <v>0</v>
      </c>
      <c r="I355" s="106">
        <f t="shared" si="143"/>
        <v>0</v>
      </c>
    </row>
    <row r="356" spans="1:9" ht="47.25" x14ac:dyDescent="0.2">
      <c r="A356" s="107" t="s">
        <v>68</v>
      </c>
      <c r="B356" s="3" t="s">
        <v>89</v>
      </c>
      <c r="C356" s="3" t="s">
        <v>63</v>
      </c>
      <c r="D356" s="3" t="s">
        <v>541</v>
      </c>
      <c r="E356" s="3" t="s">
        <v>642</v>
      </c>
      <c r="F356" s="3" t="s">
        <v>69</v>
      </c>
      <c r="G356" s="106">
        <v>262018</v>
      </c>
      <c r="H356" s="106"/>
      <c r="I356" s="106"/>
    </row>
    <row r="357" spans="1:9" ht="21" hidden="1" customHeight="1" x14ac:dyDescent="0.2">
      <c r="A357" s="105" t="s">
        <v>643</v>
      </c>
      <c r="B357" s="3" t="s">
        <v>89</v>
      </c>
      <c r="C357" s="3" t="s">
        <v>63</v>
      </c>
      <c r="D357" s="3" t="s">
        <v>29</v>
      </c>
      <c r="E357" s="3" t="s">
        <v>0</v>
      </c>
      <c r="F357" s="3" t="s">
        <v>0</v>
      </c>
      <c r="G357" s="106">
        <f>G358+G361</f>
        <v>0</v>
      </c>
      <c r="H357" s="106">
        <f t="shared" ref="H357:I357" si="144">H358+H361</f>
        <v>0</v>
      </c>
      <c r="I357" s="106">
        <f t="shared" si="144"/>
        <v>0</v>
      </c>
    </row>
    <row r="358" spans="1:9" ht="63" hidden="1" x14ac:dyDescent="0.2">
      <c r="A358" s="107" t="s">
        <v>131</v>
      </c>
      <c r="B358" s="3" t="s">
        <v>89</v>
      </c>
      <c r="C358" s="3" t="s">
        <v>63</v>
      </c>
      <c r="D358" s="3" t="s">
        <v>29</v>
      </c>
      <c r="E358" s="3" t="s">
        <v>644</v>
      </c>
      <c r="F358" s="108" t="s">
        <v>0</v>
      </c>
      <c r="G358" s="106">
        <f>G359</f>
        <v>0</v>
      </c>
      <c r="H358" s="106">
        <f t="shared" ref="H358:I359" si="145">H359</f>
        <v>0</v>
      </c>
      <c r="I358" s="106">
        <f t="shared" si="145"/>
        <v>0</v>
      </c>
    </row>
    <row r="359" spans="1:9" ht="31.5" hidden="1" x14ac:dyDescent="0.2">
      <c r="A359" s="107" t="s">
        <v>66</v>
      </c>
      <c r="B359" s="3" t="s">
        <v>89</v>
      </c>
      <c r="C359" s="3" t="s">
        <v>63</v>
      </c>
      <c r="D359" s="3" t="s">
        <v>29</v>
      </c>
      <c r="E359" s="3" t="s">
        <v>644</v>
      </c>
      <c r="F359" s="3" t="s">
        <v>67</v>
      </c>
      <c r="G359" s="106">
        <f>G360</f>
        <v>0</v>
      </c>
      <c r="H359" s="106">
        <f t="shared" si="145"/>
        <v>0</v>
      </c>
      <c r="I359" s="106">
        <f t="shared" si="145"/>
        <v>0</v>
      </c>
    </row>
    <row r="360" spans="1:9" ht="47.25" hidden="1" x14ac:dyDescent="0.2">
      <c r="A360" s="107" t="s">
        <v>68</v>
      </c>
      <c r="B360" s="3" t="s">
        <v>89</v>
      </c>
      <c r="C360" s="3" t="s">
        <v>63</v>
      </c>
      <c r="D360" s="3" t="s">
        <v>29</v>
      </c>
      <c r="E360" s="3" t="s">
        <v>644</v>
      </c>
      <c r="F360" s="3" t="s">
        <v>69</v>
      </c>
      <c r="G360" s="106"/>
      <c r="H360" s="106"/>
      <c r="I360" s="106"/>
    </row>
    <row r="361" spans="1:9" ht="47.25" hidden="1" x14ac:dyDescent="0.2">
      <c r="A361" s="107" t="s">
        <v>132</v>
      </c>
      <c r="B361" s="3" t="s">
        <v>89</v>
      </c>
      <c r="C361" s="3" t="s">
        <v>63</v>
      </c>
      <c r="D361" s="3" t="s">
        <v>29</v>
      </c>
      <c r="E361" s="3" t="s">
        <v>645</v>
      </c>
      <c r="F361" s="108" t="s">
        <v>0</v>
      </c>
      <c r="G361" s="106">
        <f>G362</f>
        <v>0</v>
      </c>
      <c r="H361" s="106">
        <f t="shared" ref="H361:I362" si="146">H362</f>
        <v>0</v>
      </c>
      <c r="I361" s="106">
        <f t="shared" si="146"/>
        <v>0</v>
      </c>
    </row>
    <row r="362" spans="1:9" ht="47.25" hidden="1" x14ac:dyDescent="0.2">
      <c r="A362" s="107" t="s">
        <v>31</v>
      </c>
      <c r="B362" s="3" t="s">
        <v>89</v>
      </c>
      <c r="C362" s="3" t="s">
        <v>63</v>
      </c>
      <c r="D362" s="3" t="s">
        <v>29</v>
      </c>
      <c r="E362" s="3" t="s">
        <v>645</v>
      </c>
      <c r="F362" s="3" t="s">
        <v>32</v>
      </c>
      <c r="G362" s="106">
        <f>G363</f>
        <v>0</v>
      </c>
      <c r="H362" s="106">
        <f t="shared" si="146"/>
        <v>0</v>
      </c>
      <c r="I362" s="106">
        <f t="shared" si="146"/>
        <v>0</v>
      </c>
    </row>
    <row r="363" spans="1:9" ht="47.25" hidden="1" x14ac:dyDescent="0.2">
      <c r="A363" s="107" t="s">
        <v>33</v>
      </c>
      <c r="B363" s="3" t="s">
        <v>89</v>
      </c>
      <c r="C363" s="3" t="s">
        <v>63</v>
      </c>
      <c r="D363" s="3" t="s">
        <v>29</v>
      </c>
      <c r="E363" s="3" t="s">
        <v>645</v>
      </c>
      <c r="F363" s="3" t="s">
        <v>34</v>
      </c>
      <c r="G363" s="106"/>
      <c r="H363" s="106"/>
      <c r="I363" s="106"/>
    </row>
    <row r="364" spans="1:9" ht="15.75" x14ac:dyDescent="0.2">
      <c r="A364" s="105" t="s">
        <v>569</v>
      </c>
      <c r="B364" s="3" t="s">
        <v>89</v>
      </c>
      <c r="C364" s="3" t="s">
        <v>63</v>
      </c>
      <c r="D364" s="3" t="s">
        <v>64</v>
      </c>
      <c r="E364" s="3" t="s">
        <v>0</v>
      </c>
      <c r="F364" s="3" t="s">
        <v>0</v>
      </c>
      <c r="G364" s="106">
        <f>G365+G369+G372+G375+G378</f>
        <v>42800</v>
      </c>
      <c r="H364" s="106">
        <f t="shared" ref="H364:I364" si="147">H365+H369+H372+H375</f>
        <v>0</v>
      </c>
      <c r="I364" s="106">
        <f t="shared" si="147"/>
        <v>0</v>
      </c>
    </row>
    <row r="365" spans="1:9" ht="141.75" hidden="1" x14ac:dyDescent="0.2">
      <c r="A365" s="107" t="s">
        <v>133</v>
      </c>
      <c r="B365" s="3" t="s">
        <v>89</v>
      </c>
      <c r="C365" s="3" t="s">
        <v>63</v>
      </c>
      <c r="D365" s="3" t="s">
        <v>64</v>
      </c>
      <c r="E365" s="3" t="s">
        <v>646</v>
      </c>
      <c r="F365" s="108" t="s">
        <v>0</v>
      </c>
      <c r="G365" s="106">
        <f>G366</f>
        <v>0</v>
      </c>
      <c r="H365" s="106">
        <f t="shared" ref="H365:I365" si="148">H366</f>
        <v>0</v>
      </c>
      <c r="I365" s="106">
        <f t="shared" si="148"/>
        <v>0</v>
      </c>
    </row>
    <row r="366" spans="1:9" ht="31.5" hidden="1" x14ac:dyDescent="0.2">
      <c r="A366" s="107" t="s">
        <v>66</v>
      </c>
      <c r="B366" s="3" t="s">
        <v>89</v>
      </c>
      <c r="C366" s="3" t="s">
        <v>63</v>
      </c>
      <c r="D366" s="3" t="s">
        <v>64</v>
      </c>
      <c r="E366" s="3" t="s">
        <v>646</v>
      </c>
      <c r="F366" s="3" t="s">
        <v>67</v>
      </c>
      <c r="G366" s="106">
        <f>G367+G368</f>
        <v>0</v>
      </c>
      <c r="H366" s="106">
        <f t="shared" ref="H366:I366" si="149">H367+H368</f>
        <v>0</v>
      </c>
      <c r="I366" s="106">
        <f t="shared" si="149"/>
        <v>0</v>
      </c>
    </row>
    <row r="367" spans="1:9" ht="31.5" hidden="1" x14ac:dyDescent="0.2">
      <c r="A367" s="107" t="s">
        <v>134</v>
      </c>
      <c r="B367" s="3" t="s">
        <v>89</v>
      </c>
      <c r="C367" s="3" t="s">
        <v>63</v>
      </c>
      <c r="D367" s="3" t="s">
        <v>64</v>
      </c>
      <c r="E367" s="3" t="s">
        <v>646</v>
      </c>
      <c r="F367" s="3" t="s">
        <v>135</v>
      </c>
      <c r="G367" s="106"/>
      <c r="H367" s="106"/>
      <c r="I367" s="106"/>
    </row>
    <row r="368" spans="1:9" ht="47.25" hidden="1" x14ac:dyDescent="0.2">
      <c r="A368" s="107" t="s">
        <v>68</v>
      </c>
      <c r="B368" s="3" t="s">
        <v>89</v>
      </c>
      <c r="C368" s="3" t="s">
        <v>63</v>
      </c>
      <c r="D368" s="3" t="s">
        <v>64</v>
      </c>
      <c r="E368" s="3" t="s">
        <v>646</v>
      </c>
      <c r="F368" s="3" t="s">
        <v>69</v>
      </c>
      <c r="G368" s="106"/>
      <c r="H368" s="106"/>
      <c r="I368" s="106"/>
    </row>
    <row r="369" spans="1:9" ht="63" hidden="1" x14ac:dyDescent="0.2">
      <c r="A369" s="107" t="s">
        <v>136</v>
      </c>
      <c r="B369" s="3" t="s">
        <v>89</v>
      </c>
      <c r="C369" s="3" t="s">
        <v>63</v>
      </c>
      <c r="D369" s="3" t="s">
        <v>64</v>
      </c>
      <c r="E369" s="3" t="s">
        <v>647</v>
      </c>
      <c r="F369" s="108" t="s">
        <v>0</v>
      </c>
      <c r="G369" s="106">
        <f>G370</f>
        <v>0</v>
      </c>
      <c r="H369" s="106">
        <f t="shared" ref="H369:I370" si="150">H370</f>
        <v>0</v>
      </c>
      <c r="I369" s="106">
        <f t="shared" si="150"/>
        <v>0</v>
      </c>
    </row>
    <row r="370" spans="1:9" ht="31.5" hidden="1" x14ac:dyDescent="0.2">
      <c r="A370" s="107" t="s">
        <v>66</v>
      </c>
      <c r="B370" s="3" t="s">
        <v>89</v>
      </c>
      <c r="C370" s="3" t="s">
        <v>63</v>
      </c>
      <c r="D370" s="3" t="s">
        <v>64</v>
      </c>
      <c r="E370" s="3" t="s">
        <v>647</v>
      </c>
      <c r="F370" s="3" t="s">
        <v>67</v>
      </c>
      <c r="G370" s="106">
        <f>G371</f>
        <v>0</v>
      </c>
      <c r="H370" s="106">
        <f t="shared" si="150"/>
        <v>0</v>
      </c>
      <c r="I370" s="106">
        <f t="shared" si="150"/>
        <v>0</v>
      </c>
    </row>
    <row r="371" spans="1:9" ht="31.5" hidden="1" x14ac:dyDescent="0.2">
      <c r="A371" s="107" t="s">
        <v>134</v>
      </c>
      <c r="B371" s="3" t="s">
        <v>89</v>
      </c>
      <c r="C371" s="3" t="s">
        <v>63</v>
      </c>
      <c r="D371" s="3" t="s">
        <v>64</v>
      </c>
      <c r="E371" s="3" t="s">
        <v>647</v>
      </c>
      <c r="F371" s="3" t="s">
        <v>135</v>
      </c>
      <c r="G371" s="106"/>
      <c r="H371" s="106"/>
      <c r="I371" s="106"/>
    </row>
    <row r="372" spans="1:9" ht="31.5" hidden="1" x14ac:dyDescent="0.2">
      <c r="A372" s="107" t="s">
        <v>137</v>
      </c>
      <c r="B372" s="3" t="s">
        <v>89</v>
      </c>
      <c r="C372" s="3" t="s">
        <v>63</v>
      </c>
      <c r="D372" s="3" t="s">
        <v>64</v>
      </c>
      <c r="E372" s="3" t="s">
        <v>648</v>
      </c>
      <c r="F372" s="108" t="s">
        <v>0</v>
      </c>
      <c r="G372" s="106">
        <f>G373</f>
        <v>0</v>
      </c>
      <c r="H372" s="106">
        <f t="shared" ref="H372:I373" si="151">H373</f>
        <v>0</v>
      </c>
      <c r="I372" s="106">
        <f t="shared" si="151"/>
        <v>0</v>
      </c>
    </row>
    <row r="373" spans="1:9" ht="31.5" hidden="1" x14ac:dyDescent="0.2">
      <c r="A373" s="107" t="s">
        <v>66</v>
      </c>
      <c r="B373" s="3" t="s">
        <v>89</v>
      </c>
      <c r="C373" s="3" t="s">
        <v>63</v>
      </c>
      <c r="D373" s="3" t="s">
        <v>64</v>
      </c>
      <c r="E373" s="3" t="s">
        <v>648</v>
      </c>
      <c r="F373" s="3" t="s">
        <v>67</v>
      </c>
      <c r="G373" s="106">
        <f>G374</f>
        <v>0</v>
      </c>
      <c r="H373" s="106">
        <f t="shared" si="151"/>
        <v>0</v>
      </c>
      <c r="I373" s="106">
        <f t="shared" si="151"/>
        <v>0</v>
      </c>
    </row>
    <row r="374" spans="1:9" ht="47.25" hidden="1" x14ac:dyDescent="0.2">
      <c r="A374" s="107" t="s">
        <v>68</v>
      </c>
      <c r="B374" s="3" t="s">
        <v>89</v>
      </c>
      <c r="C374" s="3" t="s">
        <v>63</v>
      </c>
      <c r="D374" s="3" t="s">
        <v>64</v>
      </c>
      <c r="E374" s="3" t="s">
        <v>648</v>
      </c>
      <c r="F374" s="3" t="s">
        <v>69</v>
      </c>
      <c r="G374" s="106"/>
      <c r="H374" s="106"/>
      <c r="I374" s="106"/>
    </row>
    <row r="375" spans="1:9" ht="94.5" hidden="1" x14ac:dyDescent="0.2">
      <c r="A375" s="107" t="s">
        <v>138</v>
      </c>
      <c r="B375" s="3" t="s">
        <v>89</v>
      </c>
      <c r="C375" s="3" t="s">
        <v>63</v>
      </c>
      <c r="D375" s="3" t="s">
        <v>64</v>
      </c>
      <c r="E375" s="3" t="s">
        <v>649</v>
      </c>
      <c r="F375" s="108" t="s">
        <v>0</v>
      </c>
      <c r="G375" s="106">
        <f>G376</f>
        <v>0</v>
      </c>
      <c r="H375" s="106">
        <f t="shared" ref="H375:I376" si="152">H376</f>
        <v>0</v>
      </c>
      <c r="I375" s="106">
        <f t="shared" si="152"/>
        <v>0</v>
      </c>
    </row>
    <row r="376" spans="1:9" ht="31.5" hidden="1" x14ac:dyDescent="0.2">
      <c r="A376" s="107" t="s">
        <v>66</v>
      </c>
      <c r="B376" s="3" t="s">
        <v>89</v>
      </c>
      <c r="C376" s="3" t="s">
        <v>63</v>
      </c>
      <c r="D376" s="3" t="s">
        <v>64</v>
      </c>
      <c r="E376" s="3" t="s">
        <v>649</v>
      </c>
      <c r="F376" s="3" t="s">
        <v>67</v>
      </c>
      <c r="G376" s="106">
        <f>G377</f>
        <v>0</v>
      </c>
      <c r="H376" s="106">
        <f t="shared" si="152"/>
        <v>0</v>
      </c>
      <c r="I376" s="106">
        <f t="shared" si="152"/>
        <v>0</v>
      </c>
    </row>
    <row r="377" spans="1:9" ht="47.25" hidden="1" x14ac:dyDescent="0.2">
      <c r="A377" s="107" t="s">
        <v>68</v>
      </c>
      <c r="B377" s="3" t="s">
        <v>89</v>
      </c>
      <c r="C377" s="3" t="s">
        <v>63</v>
      </c>
      <c r="D377" s="3" t="s">
        <v>64</v>
      </c>
      <c r="E377" s="3" t="s">
        <v>649</v>
      </c>
      <c r="F377" s="3" t="s">
        <v>69</v>
      </c>
      <c r="G377" s="106"/>
      <c r="H377" s="106"/>
      <c r="I377" s="106"/>
    </row>
    <row r="378" spans="1:9" ht="31.5" x14ac:dyDescent="0.2">
      <c r="A378" s="107" t="s">
        <v>78</v>
      </c>
      <c r="B378" s="3" t="s">
        <v>89</v>
      </c>
      <c r="C378" s="3" t="s">
        <v>63</v>
      </c>
      <c r="D378" s="3" t="s">
        <v>64</v>
      </c>
      <c r="E378" s="3" t="s">
        <v>586</v>
      </c>
      <c r="F378" s="3"/>
      <c r="G378" s="106">
        <f>G379</f>
        <v>42800</v>
      </c>
      <c r="H378" s="106"/>
      <c r="I378" s="106"/>
    </row>
    <row r="379" spans="1:9" ht="15.75" x14ac:dyDescent="0.2">
      <c r="A379" s="107" t="s">
        <v>36</v>
      </c>
      <c r="B379" s="3" t="s">
        <v>89</v>
      </c>
      <c r="C379" s="3" t="s">
        <v>63</v>
      </c>
      <c r="D379" s="3" t="s">
        <v>64</v>
      </c>
      <c r="E379" s="3" t="s">
        <v>586</v>
      </c>
      <c r="F379" s="3">
        <v>800</v>
      </c>
      <c r="G379" s="106">
        <f>G381+G380</f>
        <v>42800</v>
      </c>
      <c r="H379" s="106"/>
      <c r="I379" s="106"/>
    </row>
    <row r="380" spans="1:9" ht="63" x14ac:dyDescent="0.2">
      <c r="A380" s="33" t="s">
        <v>892</v>
      </c>
      <c r="B380" s="3" t="s">
        <v>89</v>
      </c>
      <c r="C380" s="3" t="s">
        <v>63</v>
      </c>
      <c r="D380" s="3" t="s">
        <v>64</v>
      </c>
      <c r="E380" s="3" t="s">
        <v>586</v>
      </c>
      <c r="F380" s="3">
        <v>830</v>
      </c>
      <c r="G380" s="106">
        <v>5300</v>
      </c>
      <c r="H380" s="106"/>
      <c r="I380" s="106"/>
    </row>
    <row r="381" spans="1:9" ht="39" customHeight="1" x14ac:dyDescent="0.2">
      <c r="A381" s="107" t="s">
        <v>38</v>
      </c>
      <c r="B381" s="3" t="s">
        <v>89</v>
      </c>
      <c r="C381" s="3" t="s">
        <v>63</v>
      </c>
      <c r="D381" s="3" t="s">
        <v>64</v>
      </c>
      <c r="E381" s="3" t="s">
        <v>586</v>
      </c>
      <c r="F381" s="3">
        <v>850</v>
      </c>
      <c r="G381" s="106">
        <v>37500</v>
      </c>
      <c r="H381" s="106"/>
      <c r="I381" s="106"/>
    </row>
    <row r="382" spans="1:9" ht="31.5" hidden="1" x14ac:dyDescent="0.2">
      <c r="A382" s="105" t="s">
        <v>650</v>
      </c>
      <c r="B382" s="3" t="s">
        <v>89</v>
      </c>
      <c r="C382" s="3" t="s">
        <v>63</v>
      </c>
      <c r="D382" s="3" t="s">
        <v>77</v>
      </c>
      <c r="E382" s="3" t="s">
        <v>0</v>
      </c>
      <c r="F382" s="3" t="s">
        <v>0</v>
      </c>
      <c r="G382" s="106">
        <f>G383+G386+G392+G394+G397+G400</f>
        <v>0</v>
      </c>
      <c r="H382" s="106">
        <f t="shared" ref="H382:I382" si="153">H383+H386+H392+H394+H397</f>
        <v>0</v>
      </c>
      <c r="I382" s="106">
        <f t="shared" si="153"/>
        <v>0</v>
      </c>
    </row>
    <row r="383" spans="1:9" ht="173.25" hidden="1" x14ac:dyDescent="0.2">
      <c r="A383" s="107" t="s">
        <v>94</v>
      </c>
      <c r="B383" s="3" t="s">
        <v>89</v>
      </c>
      <c r="C383" s="3" t="s">
        <v>63</v>
      </c>
      <c r="D383" s="3" t="s">
        <v>77</v>
      </c>
      <c r="E383" s="3" t="s">
        <v>599</v>
      </c>
      <c r="F383" s="108" t="s">
        <v>0</v>
      </c>
      <c r="G383" s="106">
        <f>G384</f>
        <v>0</v>
      </c>
      <c r="H383" s="106">
        <f t="shared" ref="H383:I384" si="154">H384</f>
        <v>0</v>
      </c>
      <c r="I383" s="106">
        <f t="shared" si="154"/>
        <v>0</v>
      </c>
    </row>
    <row r="384" spans="1:9" ht="110.25" hidden="1" x14ac:dyDescent="0.2">
      <c r="A384" s="107" t="s">
        <v>24</v>
      </c>
      <c r="B384" s="3" t="s">
        <v>89</v>
      </c>
      <c r="C384" s="3" t="s">
        <v>63</v>
      </c>
      <c r="D384" s="3" t="s">
        <v>77</v>
      </c>
      <c r="E384" s="3" t="s">
        <v>599</v>
      </c>
      <c r="F384" s="3" t="s">
        <v>25</v>
      </c>
      <c r="G384" s="106">
        <f>G385</f>
        <v>0</v>
      </c>
      <c r="H384" s="106">
        <f t="shared" si="154"/>
        <v>0</v>
      </c>
      <c r="I384" s="106">
        <f t="shared" si="154"/>
        <v>0</v>
      </c>
    </row>
    <row r="385" spans="1:9" ht="47.25" hidden="1" x14ac:dyDescent="0.2">
      <c r="A385" s="107" t="s">
        <v>26</v>
      </c>
      <c r="B385" s="3" t="s">
        <v>89</v>
      </c>
      <c r="C385" s="3" t="s">
        <v>63</v>
      </c>
      <c r="D385" s="3" t="s">
        <v>77</v>
      </c>
      <c r="E385" s="3" t="s">
        <v>599</v>
      </c>
      <c r="F385" s="3" t="s">
        <v>27</v>
      </c>
      <c r="G385" s="106"/>
      <c r="H385" s="106"/>
      <c r="I385" s="106"/>
    </row>
    <row r="386" spans="1:9" ht="141.75" hidden="1" x14ac:dyDescent="0.2">
      <c r="A386" s="107" t="s">
        <v>133</v>
      </c>
      <c r="B386" s="3" t="s">
        <v>89</v>
      </c>
      <c r="C386" s="3" t="s">
        <v>63</v>
      </c>
      <c r="D386" s="3" t="s">
        <v>77</v>
      </c>
      <c r="E386" s="3" t="s">
        <v>651</v>
      </c>
      <c r="F386" s="108" t="s">
        <v>0</v>
      </c>
      <c r="G386" s="106">
        <f>G387+G389</f>
        <v>0</v>
      </c>
      <c r="H386" s="106">
        <f t="shared" ref="H386:I386" si="155">H387+H389</f>
        <v>0</v>
      </c>
      <c r="I386" s="106">
        <f t="shared" si="155"/>
        <v>0</v>
      </c>
    </row>
    <row r="387" spans="1:9" ht="110.25" hidden="1" x14ac:dyDescent="0.2">
      <c r="A387" s="107" t="s">
        <v>24</v>
      </c>
      <c r="B387" s="3" t="s">
        <v>89</v>
      </c>
      <c r="C387" s="3" t="s">
        <v>63</v>
      </c>
      <c r="D387" s="3" t="s">
        <v>77</v>
      </c>
      <c r="E387" s="3" t="s">
        <v>651</v>
      </c>
      <c r="F387" s="3" t="s">
        <v>25</v>
      </c>
      <c r="G387" s="106">
        <f>G388</f>
        <v>0</v>
      </c>
      <c r="H387" s="106">
        <f t="shared" ref="H387:I387" si="156">H388</f>
        <v>0</v>
      </c>
      <c r="I387" s="106">
        <f t="shared" si="156"/>
        <v>0</v>
      </c>
    </row>
    <row r="388" spans="1:9" ht="47.25" hidden="1" x14ac:dyDescent="0.2">
      <c r="A388" s="107" t="s">
        <v>26</v>
      </c>
      <c r="B388" s="3" t="s">
        <v>89</v>
      </c>
      <c r="C388" s="3" t="s">
        <v>63</v>
      </c>
      <c r="D388" s="3" t="s">
        <v>77</v>
      </c>
      <c r="E388" s="3" t="s">
        <v>651</v>
      </c>
      <c r="F388" s="3" t="s">
        <v>27</v>
      </c>
      <c r="G388" s="106"/>
      <c r="H388" s="106"/>
      <c r="I388" s="106"/>
    </row>
    <row r="389" spans="1:9" ht="47.25" hidden="1" x14ac:dyDescent="0.2">
      <c r="A389" s="107" t="s">
        <v>31</v>
      </c>
      <c r="B389" s="3" t="s">
        <v>89</v>
      </c>
      <c r="C389" s="3" t="s">
        <v>63</v>
      </c>
      <c r="D389" s="3" t="s">
        <v>77</v>
      </c>
      <c r="E389" s="3" t="s">
        <v>651</v>
      </c>
      <c r="F389" s="3" t="s">
        <v>32</v>
      </c>
      <c r="G389" s="106">
        <f>G390</f>
        <v>0</v>
      </c>
      <c r="H389" s="106">
        <f t="shared" ref="H389:I389" si="157">H390</f>
        <v>0</v>
      </c>
      <c r="I389" s="106">
        <f t="shared" si="157"/>
        <v>0</v>
      </c>
    </row>
    <row r="390" spans="1:9" ht="47.25" hidden="1" x14ac:dyDescent="0.2">
      <c r="A390" s="107" t="s">
        <v>33</v>
      </c>
      <c r="B390" s="3" t="s">
        <v>89</v>
      </c>
      <c r="C390" s="3" t="s">
        <v>63</v>
      </c>
      <c r="D390" s="3" t="s">
        <v>77</v>
      </c>
      <c r="E390" s="3" t="s">
        <v>651</v>
      </c>
      <c r="F390" s="3" t="s">
        <v>34</v>
      </c>
      <c r="G390" s="106"/>
      <c r="H390" s="106"/>
      <c r="I390" s="106"/>
    </row>
    <row r="391" spans="1:9" ht="141.75" hidden="1" x14ac:dyDescent="0.2">
      <c r="A391" s="107" t="s">
        <v>133</v>
      </c>
      <c r="B391" s="3" t="s">
        <v>89</v>
      </c>
      <c r="C391" s="3" t="s">
        <v>63</v>
      </c>
      <c r="D391" s="3" t="s">
        <v>77</v>
      </c>
      <c r="E391" s="3" t="s">
        <v>652</v>
      </c>
      <c r="F391" s="108" t="s">
        <v>0</v>
      </c>
      <c r="G391" s="106">
        <f>G392</f>
        <v>0</v>
      </c>
      <c r="H391" s="106">
        <f t="shared" ref="H391:I392" si="158">H392</f>
        <v>0</v>
      </c>
      <c r="I391" s="106">
        <f t="shared" si="158"/>
        <v>0</v>
      </c>
    </row>
    <row r="392" spans="1:9" ht="47.25" hidden="1" x14ac:dyDescent="0.2">
      <c r="A392" s="107" t="s">
        <v>31</v>
      </c>
      <c r="B392" s="3" t="s">
        <v>89</v>
      </c>
      <c r="C392" s="3" t="s">
        <v>63</v>
      </c>
      <c r="D392" s="3" t="s">
        <v>77</v>
      </c>
      <c r="E392" s="3" t="s">
        <v>652</v>
      </c>
      <c r="F392" s="3" t="s">
        <v>32</v>
      </c>
      <c r="G392" s="106">
        <f>G393</f>
        <v>0</v>
      </c>
      <c r="H392" s="106">
        <f t="shared" si="158"/>
        <v>0</v>
      </c>
      <c r="I392" s="106">
        <f t="shared" si="158"/>
        <v>0</v>
      </c>
    </row>
    <row r="393" spans="1:9" ht="47.25" hidden="1" x14ac:dyDescent="0.2">
      <c r="A393" s="107" t="s">
        <v>33</v>
      </c>
      <c r="B393" s="3" t="s">
        <v>89</v>
      </c>
      <c r="C393" s="3" t="s">
        <v>63</v>
      </c>
      <c r="D393" s="3" t="s">
        <v>77</v>
      </c>
      <c r="E393" s="3" t="s">
        <v>652</v>
      </c>
      <c r="F393" s="3" t="s">
        <v>34</v>
      </c>
      <c r="G393" s="106"/>
      <c r="H393" s="106"/>
      <c r="I393" s="106"/>
    </row>
    <row r="394" spans="1:9" ht="31.5" hidden="1" x14ac:dyDescent="0.2">
      <c r="A394" s="107" t="s">
        <v>139</v>
      </c>
      <c r="B394" s="3" t="s">
        <v>89</v>
      </c>
      <c r="C394" s="3" t="s">
        <v>63</v>
      </c>
      <c r="D394" s="3" t="s">
        <v>77</v>
      </c>
      <c r="E394" s="3" t="s">
        <v>653</v>
      </c>
      <c r="F394" s="108" t="s">
        <v>0</v>
      </c>
      <c r="G394" s="106">
        <f>G395</f>
        <v>0</v>
      </c>
      <c r="H394" s="106">
        <f t="shared" ref="H394:I395" si="159">H395</f>
        <v>0</v>
      </c>
      <c r="I394" s="106">
        <f t="shared" si="159"/>
        <v>0</v>
      </c>
    </row>
    <row r="395" spans="1:9" ht="47.25" hidden="1" x14ac:dyDescent="0.2">
      <c r="A395" s="107" t="s">
        <v>31</v>
      </c>
      <c r="B395" s="3" t="s">
        <v>89</v>
      </c>
      <c r="C395" s="3" t="s">
        <v>63</v>
      </c>
      <c r="D395" s="3" t="s">
        <v>77</v>
      </c>
      <c r="E395" s="3" t="s">
        <v>653</v>
      </c>
      <c r="F395" s="3" t="s">
        <v>32</v>
      </c>
      <c r="G395" s="106">
        <f>G396</f>
        <v>0</v>
      </c>
      <c r="H395" s="106">
        <f t="shared" si="159"/>
        <v>0</v>
      </c>
      <c r="I395" s="106">
        <f t="shared" si="159"/>
        <v>0</v>
      </c>
    </row>
    <row r="396" spans="1:9" ht="47.25" hidden="1" x14ac:dyDescent="0.2">
      <c r="A396" s="107" t="s">
        <v>33</v>
      </c>
      <c r="B396" s="3" t="s">
        <v>89</v>
      </c>
      <c r="C396" s="3" t="s">
        <v>63</v>
      </c>
      <c r="D396" s="3" t="s">
        <v>77</v>
      </c>
      <c r="E396" s="3" t="s">
        <v>653</v>
      </c>
      <c r="F396" s="3" t="s">
        <v>34</v>
      </c>
      <c r="G396" s="106"/>
      <c r="H396" s="106"/>
      <c r="I396" s="106"/>
    </row>
    <row r="397" spans="1:9" ht="8.25" hidden="1" customHeight="1" x14ac:dyDescent="0.2">
      <c r="A397" s="107" t="s">
        <v>140</v>
      </c>
      <c r="B397" s="3" t="s">
        <v>89</v>
      </c>
      <c r="C397" s="3" t="s">
        <v>63</v>
      </c>
      <c r="D397" s="3" t="s">
        <v>77</v>
      </c>
      <c r="E397" s="3" t="s">
        <v>654</v>
      </c>
      <c r="F397" s="108" t="s">
        <v>0</v>
      </c>
      <c r="G397" s="106">
        <f>G398</f>
        <v>0</v>
      </c>
      <c r="H397" s="106">
        <f t="shared" ref="H397:I398" si="160">H398</f>
        <v>0</v>
      </c>
      <c r="I397" s="106">
        <f t="shared" si="160"/>
        <v>0</v>
      </c>
    </row>
    <row r="398" spans="1:9" ht="47.25" hidden="1" x14ac:dyDescent="0.2">
      <c r="A398" s="107" t="s">
        <v>31</v>
      </c>
      <c r="B398" s="3" t="s">
        <v>89</v>
      </c>
      <c r="C398" s="3" t="s">
        <v>63</v>
      </c>
      <c r="D398" s="3" t="s">
        <v>77</v>
      </c>
      <c r="E398" s="3" t="s">
        <v>654</v>
      </c>
      <c r="F398" s="3" t="s">
        <v>32</v>
      </c>
      <c r="G398" s="106">
        <f>G399</f>
        <v>0</v>
      </c>
      <c r="H398" s="106">
        <f t="shared" si="160"/>
        <v>0</v>
      </c>
      <c r="I398" s="106">
        <f t="shared" si="160"/>
        <v>0</v>
      </c>
    </row>
    <row r="399" spans="1:9" ht="8.25" hidden="1" customHeight="1" x14ac:dyDescent="0.2">
      <c r="A399" s="107" t="s">
        <v>33</v>
      </c>
      <c r="B399" s="3" t="s">
        <v>89</v>
      </c>
      <c r="C399" s="3" t="s">
        <v>63</v>
      </c>
      <c r="D399" s="3" t="s">
        <v>77</v>
      </c>
      <c r="E399" s="3" t="s">
        <v>654</v>
      </c>
      <c r="F399" s="3" t="s">
        <v>34</v>
      </c>
      <c r="G399" s="106"/>
      <c r="H399" s="106"/>
      <c r="I399" s="106"/>
    </row>
    <row r="400" spans="1:9" ht="8.25" hidden="1" customHeight="1" x14ac:dyDescent="0.2">
      <c r="A400" s="107" t="s">
        <v>78</v>
      </c>
      <c r="B400" s="3" t="s">
        <v>89</v>
      </c>
      <c r="C400" s="3" t="s">
        <v>63</v>
      </c>
      <c r="D400" s="3" t="s">
        <v>77</v>
      </c>
      <c r="E400" s="3" t="s">
        <v>586</v>
      </c>
      <c r="F400" s="3"/>
      <c r="G400" s="106">
        <f>G401</f>
        <v>0</v>
      </c>
      <c r="H400" s="106"/>
      <c r="I400" s="106"/>
    </row>
    <row r="401" spans="1:9" ht="8.25" hidden="1" customHeight="1" x14ac:dyDescent="0.2">
      <c r="A401" s="107" t="s">
        <v>66</v>
      </c>
      <c r="B401" s="3" t="s">
        <v>89</v>
      </c>
      <c r="C401" s="3" t="s">
        <v>63</v>
      </c>
      <c r="D401" s="3" t="s">
        <v>77</v>
      </c>
      <c r="E401" s="3" t="s">
        <v>586</v>
      </c>
      <c r="F401" s="3">
        <v>300</v>
      </c>
      <c r="G401" s="106">
        <f>G402</f>
        <v>0</v>
      </c>
      <c r="H401" s="106"/>
      <c r="I401" s="106"/>
    </row>
    <row r="402" spans="1:9" ht="8.25" hidden="1" customHeight="1" x14ac:dyDescent="0.2">
      <c r="A402" s="107" t="s">
        <v>68</v>
      </c>
      <c r="B402" s="3" t="s">
        <v>89</v>
      </c>
      <c r="C402" s="3" t="s">
        <v>63</v>
      </c>
      <c r="D402" s="3" t="s">
        <v>77</v>
      </c>
      <c r="E402" s="3" t="s">
        <v>586</v>
      </c>
      <c r="F402" s="3">
        <v>320</v>
      </c>
      <c r="G402" s="106"/>
      <c r="H402" s="106"/>
      <c r="I402" s="106"/>
    </row>
    <row r="403" spans="1:9" ht="8.25" hidden="1" customHeight="1" x14ac:dyDescent="0.2">
      <c r="A403" s="105" t="s">
        <v>655</v>
      </c>
      <c r="B403" s="3" t="s">
        <v>89</v>
      </c>
      <c r="C403" s="3" t="s">
        <v>585</v>
      </c>
      <c r="D403" s="3" t="s">
        <v>0</v>
      </c>
      <c r="E403" s="3" t="s">
        <v>0</v>
      </c>
      <c r="F403" s="3" t="s">
        <v>0</v>
      </c>
      <c r="G403" s="106">
        <f>G404+G411</f>
        <v>0</v>
      </c>
      <c r="H403" s="106">
        <f t="shared" ref="H403:I403" si="161">H404+H411</f>
        <v>0</v>
      </c>
      <c r="I403" s="106">
        <f t="shared" si="161"/>
        <v>0</v>
      </c>
    </row>
    <row r="404" spans="1:9" ht="8.25" hidden="1" customHeight="1" x14ac:dyDescent="0.2">
      <c r="A404" s="105" t="s">
        <v>656</v>
      </c>
      <c r="B404" s="3" t="s">
        <v>89</v>
      </c>
      <c r="C404" s="3" t="s">
        <v>585</v>
      </c>
      <c r="D404" s="3" t="s">
        <v>541</v>
      </c>
      <c r="E404" s="3" t="s">
        <v>0</v>
      </c>
      <c r="F404" s="3" t="s">
        <v>0</v>
      </c>
      <c r="G404" s="106">
        <f>G405+G408</f>
        <v>0</v>
      </c>
      <c r="H404" s="106">
        <f t="shared" ref="H404:I406" si="162">H405</f>
        <v>0</v>
      </c>
      <c r="I404" s="106">
        <f t="shared" si="162"/>
        <v>0</v>
      </c>
    </row>
    <row r="405" spans="1:9" ht="31.5" hidden="1" x14ac:dyDescent="0.2">
      <c r="A405" s="107" t="s">
        <v>141</v>
      </c>
      <c r="B405" s="3" t="s">
        <v>89</v>
      </c>
      <c r="C405" s="3" t="s">
        <v>585</v>
      </c>
      <c r="D405" s="3" t="s">
        <v>541</v>
      </c>
      <c r="E405" s="3" t="s">
        <v>657</v>
      </c>
      <c r="F405" s="108" t="s">
        <v>0</v>
      </c>
      <c r="G405" s="106">
        <f>G406</f>
        <v>0</v>
      </c>
      <c r="H405" s="106">
        <f t="shared" si="162"/>
        <v>0</v>
      </c>
      <c r="I405" s="106">
        <f t="shared" si="162"/>
        <v>0</v>
      </c>
    </row>
    <row r="406" spans="1:9" ht="8.25" hidden="1" customHeight="1" x14ac:dyDescent="0.2">
      <c r="A406" s="107" t="s">
        <v>44</v>
      </c>
      <c r="B406" s="3" t="s">
        <v>89</v>
      </c>
      <c r="C406" s="3" t="s">
        <v>585</v>
      </c>
      <c r="D406" s="3" t="s">
        <v>541</v>
      </c>
      <c r="E406" s="3" t="s">
        <v>657</v>
      </c>
      <c r="F406" s="3" t="s">
        <v>45</v>
      </c>
      <c r="G406" s="106">
        <f>G407</f>
        <v>0</v>
      </c>
      <c r="H406" s="106">
        <f t="shared" si="162"/>
        <v>0</v>
      </c>
      <c r="I406" s="106">
        <f t="shared" si="162"/>
        <v>0</v>
      </c>
    </row>
    <row r="407" spans="1:9" ht="8.25" hidden="1" customHeight="1" x14ac:dyDescent="0.2">
      <c r="A407" s="107" t="s">
        <v>142</v>
      </c>
      <c r="B407" s="3" t="s">
        <v>89</v>
      </c>
      <c r="C407" s="3" t="s">
        <v>585</v>
      </c>
      <c r="D407" s="3" t="s">
        <v>541</v>
      </c>
      <c r="E407" s="3" t="s">
        <v>657</v>
      </c>
      <c r="F407" s="3" t="s">
        <v>143</v>
      </c>
      <c r="G407" s="106"/>
      <c r="H407" s="106"/>
      <c r="I407" s="106"/>
    </row>
    <row r="408" spans="1:9" ht="8.25" hidden="1" customHeight="1" x14ac:dyDescent="0.2">
      <c r="A408" s="107" t="s">
        <v>781</v>
      </c>
      <c r="B408" s="3" t="s">
        <v>89</v>
      </c>
      <c r="C408" s="3" t="s">
        <v>585</v>
      </c>
      <c r="D408" s="3" t="s">
        <v>541</v>
      </c>
      <c r="E408" s="3" t="s">
        <v>782</v>
      </c>
      <c r="F408" s="3"/>
      <c r="G408" s="106">
        <f>G409</f>
        <v>0</v>
      </c>
      <c r="H408" s="106"/>
      <c r="I408" s="106"/>
    </row>
    <row r="409" spans="1:9" ht="47.25" hidden="1" x14ac:dyDescent="0.2">
      <c r="A409" s="107" t="s">
        <v>31</v>
      </c>
      <c r="B409" s="3" t="s">
        <v>89</v>
      </c>
      <c r="C409" s="3" t="s">
        <v>585</v>
      </c>
      <c r="D409" s="3" t="s">
        <v>541</v>
      </c>
      <c r="E409" s="3" t="s">
        <v>782</v>
      </c>
      <c r="F409" s="3" t="s">
        <v>32</v>
      </c>
      <c r="G409" s="106">
        <f>G410</f>
        <v>0</v>
      </c>
      <c r="H409" s="106"/>
      <c r="I409" s="106"/>
    </row>
    <row r="410" spans="1:9" ht="47.25" hidden="1" x14ac:dyDescent="0.2">
      <c r="A410" s="107" t="s">
        <v>33</v>
      </c>
      <c r="B410" s="3" t="s">
        <v>89</v>
      </c>
      <c r="C410" s="3" t="s">
        <v>585</v>
      </c>
      <c r="D410" s="3" t="s">
        <v>541</v>
      </c>
      <c r="E410" s="3" t="s">
        <v>782</v>
      </c>
      <c r="F410" s="3" t="s">
        <v>34</v>
      </c>
      <c r="G410" s="106"/>
      <c r="H410" s="106"/>
      <c r="I410" s="106"/>
    </row>
    <row r="411" spans="1:9" ht="15.75" hidden="1" x14ac:dyDescent="0.2">
      <c r="A411" s="105" t="s">
        <v>658</v>
      </c>
      <c r="B411" s="3" t="s">
        <v>89</v>
      </c>
      <c r="C411" s="3" t="s">
        <v>585</v>
      </c>
      <c r="D411" s="3" t="s">
        <v>22</v>
      </c>
      <c r="E411" s="3" t="s">
        <v>0</v>
      </c>
      <c r="F411" s="3" t="s">
        <v>0</v>
      </c>
      <c r="G411" s="106">
        <f>G412</f>
        <v>0</v>
      </c>
      <c r="H411" s="106">
        <f t="shared" ref="H411:I411" si="163">H412</f>
        <v>0</v>
      </c>
      <c r="I411" s="106">
        <f t="shared" si="163"/>
        <v>0</v>
      </c>
    </row>
    <row r="412" spans="1:9" ht="31.5" hidden="1" x14ac:dyDescent="0.2">
      <c r="A412" s="107" t="s">
        <v>144</v>
      </c>
      <c r="B412" s="3" t="s">
        <v>89</v>
      </c>
      <c r="C412" s="3" t="s">
        <v>585</v>
      </c>
      <c r="D412" s="3" t="s">
        <v>22</v>
      </c>
      <c r="E412" s="3" t="s">
        <v>659</v>
      </c>
      <c r="F412" s="108" t="s">
        <v>0</v>
      </c>
      <c r="G412" s="106">
        <f>G413</f>
        <v>0</v>
      </c>
      <c r="H412" s="106">
        <f t="shared" ref="H412:I412" si="164">H413</f>
        <v>0</v>
      </c>
      <c r="I412" s="106">
        <f t="shared" si="164"/>
        <v>0</v>
      </c>
    </row>
    <row r="413" spans="1:9" ht="47.25" hidden="1" x14ac:dyDescent="0.2">
      <c r="A413" s="107" t="s">
        <v>31</v>
      </c>
      <c r="B413" s="3" t="s">
        <v>89</v>
      </c>
      <c r="C413" s="3" t="s">
        <v>585</v>
      </c>
      <c r="D413" s="3" t="s">
        <v>22</v>
      </c>
      <c r="E413" s="3" t="s">
        <v>659</v>
      </c>
      <c r="F413" s="3" t="s">
        <v>32</v>
      </c>
      <c r="G413" s="106">
        <f>G414</f>
        <v>0</v>
      </c>
      <c r="H413" s="106">
        <f t="shared" ref="H413:I413" si="165">H414</f>
        <v>0</v>
      </c>
      <c r="I413" s="106">
        <f t="shared" si="165"/>
        <v>0</v>
      </c>
    </row>
    <row r="414" spans="1:9" ht="47.25" hidden="1" x14ac:dyDescent="0.2">
      <c r="A414" s="107" t="s">
        <v>33</v>
      </c>
      <c r="B414" s="3" t="s">
        <v>89</v>
      </c>
      <c r="C414" s="3" t="s">
        <v>585</v>
      </c>
      <c r="D414" s="3" t="s">
        <v>22</v>
      </c>
      <c r="E414" s="3" t="s">
        <v>659</v>
      </c>
      <c r="F414" s="3" t="s">
        <v>34</v>
      </c>
      <c r="G414" s="106"/>
      <c r="H414" s="106"/>
      <c r="I414" s="106"/>
    </row>
    <row r="415" spans="1:9" ht="31.5" hidden="1" x14ac:dyDescent="0.2">
      <c r="A415" s="101" t="s">
        <v>145</v>
      </c>
      <c r="B415" s="102" t="s">
        <v>146</v>
      </c>
      <c r="C415" s="102" t="s">
        <v>0</v>
      </c>
      <c r="D415" s="102" t="s">
        <v>0</v>
      </c>
      <c r="E415" s="103" t="s">
        <v>0</v>
      </c>
      <c r="F415" s="103" t="s">
        <v>0</v>
      </c>
      <c r="G415" s="104">
        <f>G416</f>
        <v>0</v>
      </c>
      <c r="H415" s="104">
        <f t="shared" ref="H415:I416" si="166">H416</f>
        <v>0</v>
      </c>
      <c r="I415" s="104">
        <f t="shared" si="166"/>
        <v>0</v>
      </c>
    </row>
    <row r="416" spans="1:9" ht="15.75" hidden="1" x14ac:dyDescent="0.2">
      <c r="A416" s="105" t="s">
        <v>540</v>
      </c>
      <c r="B416" s="3" t="s">
        <v>146</v>
      </c>
      <c r="C416" s="3" t="s">
        <v>541</v>
      </c>
      <c r="D416" s="3" t="s">
        <v>0</v>
      </c>
      <c r="E416" s="3" t="s">
        <v>0</v>
      </c>
      <c r="F416" s="3" t="s">
        <v>0</v>
      </c>
      <c r="G416" s="106">
        <f>G417</f>
        <v>0</v>
      </c>
      <c r="H416" s="106">
        <f t="shared" si="166"/>
        <v>0</v>
      </c>
      <c r="I416" s="106">
        <f t="shared" si="166"/>
        <v>0</v>
      </c>
    </row>
    <row r="417" spans="1:9" ht="63" hidden="1" x14ac:dyDescent="0.2">
      <c r="A417" s="105" t="s">
        <v>581</v>
      </c>
      <c r="B417" s="3" t="s">
        <v>146</v>
      </c>
      <c r="C417" s="3" t="s">
        <v>541</v>
      </c>
      <c r="D417" s="3" t="s">
        <v>77</v>
      </c>
      <c r="E417" s="3" t="s">
        <v>0</v>
      </c>
      <c r="F417" s="3" t="s">
        <v>0</v>
      </c>
      <c r="G417" s="106">
        <f>G418+G423+G426</f>
        <v>0</v>
      </c>
      <c r="H417" s="106">
        <f t="shared" ref="H417:I417" si="167">H418+H423+H426</f>
        <v>0</v>
      </c>
      <c r="I417" s="106">
        <f t="shared" si="167"/>
        <v>0</v>
      </c>
    </row>
    <row r="418" spans="1:9" ht="47.25" hidden="1" x14ac:dyDescent="0.2">
      <c r="A418" s="107" t="s">
        <v>30</v>
      </c>
      <c r="B418" s="3" t="s">
        <v>146</v>
      </c>
      <c r="C418" s="3" t="s">
        <v>541</v>
      </c>
      <c r="D418" s="3" t="s">
        <v>77</v>
      </c>
      <c r="E418" s="3" t="s">
        <v>544</v>
      </c>
      <c r="F418" s="108" t="s">
        <v>0</v>
      </c>
      <c r="G418" s="106">
        <f>G419+G421</f>
        <v>0</v>
      </c>
      <c r="H418" s="106">
        <f t="shared" ref="H418:I418" si="168">H419+H421</f>
        <v>0</v>
      </c>
      <c r="I418" s="106">
        <f t="shared" si="168"/>
        <v>0</v>
      </c>
    </row>
    <row r="419" spans="1:9" ht="110.25" hidden="1" x14ac:dyDescent="0.2">
      <c r="A419" s="107" t="s">
        <v>24</v>
      </c>
      <c r="B419" s="3" t="s">
        <v>146</v>
      </c>
      <c r="C419" s="3" t="s">
        <v>541</v>
      </c>
      <c r="D419" s="3" t="s">
        <v>77</v>
      </c>
      <c r="E419" s="3" t="s">
        <v>544</v>
      </c>
      <c r="F419" s="3" t="s">
        <v>25</v>
      </c>
      <c r="G419" s="106">
        <f>G420</f>
        <v>0</v>
      </c>
      <c r="H419" s="106">
        <f t="shared" ref="H419:I419" si="169">H420</f>
        <v>0</v>
      </c>
      <c r="I419" s="106">
        <f t="shared" si="169"/>
        <v>0</v>
      </c>
    </row>
    <row r="420" spans="1:9" ht="47.25" hidden="1" x14ac:dyDescent="0.2">
      <c r="A420" s="107" t="s">
        <v>26</v>
      </c>
      <c r="B420" s="3" t="s">
        <v>146</v>
      </c>
      <c r="C420" s="3" t="s">
        <v>541</v>
      </c>
      <c r="D420" s="3" t="s">
        <v>77</v>
      </c>
      <c r="E420" s="3" t="s">
        <v>544</v>
      </c>
      <c r="F420" s="3" t="s">
        <v>27</v>
      </c>
      <c r="G420" s="106"/>
      <c r="H420" s="106"/>
      <c r="I420" s="106"/>
    </row>
    <row r="421" spans="1:9" ht="47.25" hidden="1" x14ac:dyDescent="0.2">
      <c r="A421" s="107" t="s">
        <v>31</v>
      </c>
      <c r="B421" s="3" t="s">
        <v>146</v>
      </c>
      <c r="C421" s="3" t="s">
        <v>541</v>
      </c>
      <c r="D421" s="3" t="s">
        <v>77</v>
      </c>
      <c r="E421" s="3" t="s">
        <v>544</v>
      </c>
      <c r="F421" s="3" t="s">
        <v>32</v>
      </c>
      <c r="G421" s="106">
        <f>G422</f>
        <v>0</v>
      </c>
      <c r="H421" s="106">
        <f t="shared" ref="H421:I421" si="170">H422</f>
        <v>0</v>
      </c>
      <c r="I421" s="106">
        <f t="shared" si="170"/>
        <v>0</v>
      </c>
    </row>
    <row r="422" spans="1:9" ht="47.25" hidden="1" x14ac:dyDescent="0.2">
      <c r="A422" s="107" t="s">
        <v>33</v>
      </c>
      <c r="B422" s="3" t="s">
        <v>146</v>
      </c>
      <c r="C422" s="3" t="s">
        <v>541</v>
      </c>
      <c r="D422" s="3" t="s">
        <v>77</v>
      </c>
      <c r="E422" s="3" t="s">
        <v>544</v>
      </c>
      <c r="F422" s="3" t="s">
        <v>34</v>
      </c>
      <c r="G422" s="106"/>
      <c r="H422" s="106"/>
      <c r="I422" s="106"/>
    </row>
    <row r="423" spans="1:9" ht="63" hidden="1" x14ac:dyDescent="0.2">
      <c r="A423" s="107" t="s">
        <v>147</v>
      </c>
      <c r="B423" s="3" t="s">
        <v>146</v>
      </c>
      <c r="C423" s="3" t="s">
        <v>541</v>
      </c>
      <c r="D423" s="3" t="s">
        <v>77</v>
      </c>
      <c r="E423" s="3" t="s">
        <v>660</v>
      </c>
      <c r="F423" s="108" t="s">
        <v>0</v>
      </c>
      <c r="G423" s="106">
        <f>G424</f>
        <v>0</v>
      </c>
      <c r="H423" s="106">
        <f t="shared" ref="H423:I424" si="171">H424</f>
        <v>0</v>
      </c>
      <c r="I423" s="106">
        <f t="shared" si="171"/>
        <v>0</v>
      </c>
    </row>
    <row r="424" spans="1:9" ht="110.25" hidden="1" x14ac:dyDescent="0.2">
      <c r="A424" s="107" t="s">
        <v>24</v>
      </c>
      <c r="B424" s="3" t="s">
        <v>146</v>
      </c>
      <c r="C424" s="3" t="s">
        <v>541</v>
      </c>
      <c r="D424" s="3" t="s">
        <v>77</v>
      </c>
      <c r="E424" s="3" t="s">
        <v>660</v>
      </c>
      <c r="F424" s="3" t="s">
        <v>25</v>
      </c>
      <c r="G424" s="106">
        <f>G425</f>
        <v>0</v>
      </c>
      <c r="H424" s="106">
        <f t="shared" si="171"/>
        <v>0</v>
      </c>
      <c r="I424" s="106">
        <f t="shared" si="171"/>
        <v>0</v>
      </c>
    </row>
    <row r="425" spans="1:9" ht="47.25" hidden="1" x14ac:dyDescent="0.2">
      <c r="A425" s="107" t="s">
        <v>26</v>
      </c>
      <c r="B425" s="3" t="s">
        <v>146</v>
      </c>
      <c r="C425" s="3" t="s">
        <v>541</v>
      </c>
      <c r="D425" s="3" t="s">
        <v>77</v>
      </c>
      <c r="E425" s="3" t="s">
        <v>660</v>
      </c>
      <c r="F425" s="3" t="s">
        <v>27</v>
      </c>
      <c r="G425" s="106"/>
      <c r="H425" s="106"/>
      <c r="I425" s="106"/>
    </row>
    <row r="426" spans="1:9" ht="31.5" hidden="1" x14ac:dyDescent="0.2">
      <c r="A426" s="107" t="s">
        <v>35</v>
      </c>
      <c r="B426" s="3" t="s">
        <v>146</v>
      </c>
      <c r="C426" s="3" t="s">
        <v>541</v>
      </c>
      <c r="D426" s="3" t="s">
        <v>77</v>
      </c>
      <c r="E426" s="3" t="s">
        <v>545</v>
      </c>
      <c r="F426" s="108" t="s">
        <v>0</v>
      </c>
      <c r="G426" s="106">
        <f>G427</f>
        <v>0</v>
      </c>
      <c r="H426" s="106">
        <f t="shared" ref="H426:I426" si="172">H427</f>
        <v>0</v>
      </c>
      <c r="I426" s="106">
        <f t="shared" si="172"/>
        <v>0</v>
      </c>
    </row>
    <row r="427" spans="1:9" ht="15.75" hidden="1" x14ac:dyDescent="0.2">
      <c r="A427" s="107" t="s">
        <v>36</v>
      </c>
      <c r="B427" s="3" t="s">
        <v>146</v>
      </c>
      <c r="C427" s="3" t="s">
        <v>541</v>
      </c>
      <c r="D427" s="3" t="s">
        <v>77</v>
      </c>
      <c r="E427" s="3" t="s">
        <v>545</v>
      </c>
      <c r="F427" s="3" t="s">
        <v>37</v>
      </c>
      <c r="G427" s="106">
        <f>G428</f>
        <v>0</v>
      </c>
      <c r="H427" s="106">
        <f t="shared" ref="H427:I427" si="173">H428</f>
        <v>0</v>
      </c>
      <c r="I427" s="106">
        <f t="shared" si="173"/>
        <v>0</v>
      </c>
    </row>
    <row r="428" spans="1:9" ht="31.5" hidden="1" x14ac:dyDescent="0.2">
      <c r="A428" s="107" t="s">
        <v>38</v>
      </c>
      <c r="B428" s="3" t="s">
        <v>146</v>
      </c>
      <c r="C428" s="3" t="s">
        <v>541</v>
      </c>
      <c r="D428" s="3" t="s">
        <v>77</v>
      </c>
      <c r="E428" s="3" t="s">
        <v>545</v>
      </c>
      <c r="F428" s="3" t="s">
        <v>39</v>
      </c>
      <c r="G428" s="106"/>
      <c r="H428" s="106"/>
      <c r="I428" s="106"/>
    </row>
    <row r="429" spans="1:9" ht="15.75" x14ac:dyDescent="0.2">
      <c r="A429" s="157" t="s">
        <v>148</v>
      </c>
      <c r="B429" s="157"/>
      <c r="C429" s="157"/>
      <c r="D429" s="157"/>
      <c r="E429" s="157"/>
      <c r="F429" s="157"/>
      <c r="G429" s="104">
        <f>G18+G33+G126+G148+G185+G415</f>
        <v>-6989933.9199999999</v>
      </c>
      <c r="H429" s="104">
        <f>H18+H33+H126+H148+H185+H415</f>
        <v>0</v>
      </c>
      <c r="I429" s="104">
        <f>I18+I33+I126+I148+I185+I415</f>
        <v>0</v>
      </c>
    </row>
  </sheetData>
  <mergeCells count="16">
    <mergeCell ref="H1:I1"/>
    <mergeCell ref="H2:I2"/>
    <mergeCell ref="H3:I3"/>
    <mergeCell ref="H4:I4"/>
    <mergeCell ref="H5:I5"/>
    <mergeCell ref="A429:F429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07"/>
  <sheetViews>
    <sheetView showGridLines="0" view="pageBreakPreview" zoomScale="80" zoomScaleNormal="100" zoomScaleSheetLayoutView="80" workbookViewId="0"/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52" t="s">
        <v>857</v>
      </c>
      <c r="G1" s="152"/>
    </row>
    <row r="2" spans="1:8" ht="15.75" x14ac:dyDescent="0.25">
      <c r="F2" s="152" t="s">
        <v>150</v>
      </c>
      <c r="G2" s="152"/>
    </row>
    <row r="3" spans="1:8" ht="15.75" x14ac:dyDescent="0.25">
      <c r="F3" s="152" t="s">
        <v>149</v>
      </c>
      <c r="G3" s="152"/>
    </row>
    <row r="4" spans="1:8" ht="15.75" x14ac:dyDescent="0.25">
      <c r="F4" s="152" t="s">
        <v>938</v>
      </c>
      <c r="G4" s="152"/>
    </row>
    <row r="5" spans="1:8" ht="94.9" customHeight="1" x14ac:dyDescent="0.25">
      <c r="C5" s="8"/>
      <c r="E5" s="8"/>
      <c r="F5" s="152" t="s">
        <v>281</v>
      </c>
      <c r="G5" s="152"/>
    </row>
    <row r="6" spans="1:8" ht="20.25" customHeight="1" x14ac:dyDescent="0.25">
      <c r="A6" s="4"/>
      <c r="B6" s="4"/>
      <c r="C6" s="5"/>
      <c r="D6" s="6"/>
      <c r="E6" s="161" t="s">
        <v>899</v>
      </c>
      <c r="F6" s="161"/>
      <c r="G6" s="161"/>
      <c r="H6" s="7"/>
    </row>
    <row r="7" spans="1:8" ht="15" customHeight="1" x14ac:dyDescent="0.25">
      <c r="A7" s="4"/>
      <c r="B7" s="4"/>
      <c r="C7" s="5"/>
      <c r="D7" s="6"/>
      <c r="E7" s="161" t="s">
        <v>150</v>
      </c>
      <c r="F7" s="164"/>
      <c r="G7" s="164"/>
      <c r="H7" s="7"/>
    </row>
    <row r="8" spans="1:8" ht="15.75" customHeight="1" x14ac:dyDescent="0.25">
      <c r="A8" s="4"/>
      <c r="B8" s="4"/>
      <c r="C8" s="5"/>
      <c r="D8" s="6"/>
      <c r="E8" s="161" t="s">
        <v>149</v>
      </c>
      <c r="F8" s="164"/>
      <c r="G8" s="164"/>
      <c r="H8" s="7"/>
    </row>
    <row r="9" spans="1:8" ht="15" customHeight="1" x14ac:dyDescent="0.25">
      <c r="A9" s="4"/>
      <c r="B9" s="4"/>
      <c r="C9" s="5"/>
      <c r="D9" s="6"/>
      <c r="E9" s="163" t="s">
        <v>158</v>
      </c>
      <c r="F9" s="164"/>
      <c r="G9" s="164"/>
      <c r="H9" s="7"/>
    </row>
    <row r="10" spans="1:8" ht="15" customHeight="1" x14ac:dyDescent="0.25">
      <c r="A10" s="4"/>
      <c r="B10" s="4"/>
      <c r="C10" s="5"/>
      <c r="D10" s="163" t="s">
        <v>152</v>
      </c>
      <c r="E10" s="163"/>
      <c r="F10" s="163"/>
      <c r="G10" s="163"/>
      <c r="H10" s="7"/>
    </row>
    <row r="11" spans="1:8" ht="18" customHeight="1" x14ac:dyDescent="0.25">
      <c r="A11" s="4"/>
      <c r="B11" s="4"/>
      <c r="C11" s="5"/>
      <c r="D11" s="163" t="s">
        <v>151</v>
      </c>
      <c r="E11" s="163"/>
      <c r="F11" s="163"/>
      <c r="G11" s="163"/>
      <c r="H11" s="7"/>
    </row>
    <row r="12" spans="1:8" ht="15" customHeight="1" x14ac:dyDescent="0.25">
      <c r="A12" s="4"/>
      <c r="B12" s="4"/>
      <c r="C12" s="5"/>
      <c r="D12" s="161" t="s">
        <v>153</v>
      </c>
      <c r="E12" s="161"/>
      <c r="F12" s="161"/>
      <c r="G12" s="161"/>
      <c r="H12" s="7"/>
    </row>
    <row r="13" spans="1:8" ht="37.5" customHeight="1" x14ac:dyDescent="0.25">
      <c r="A13" s="162" t="s">
        <v>283</v>
      </c>
      <c r="B13" s="162"/>
      <c r="C13" s="162"/>
      <c r="D13" s="162"/>
      <c r="E13" s="162"/>
      <c r="F13" s="162"/>
      <c r="G13" s="162"/>
      <c r="H13" s="7"/>
    </row>
    <row r="14" spans="1:8" ht="18" customHeight="1" x14ac:dyDescent="0.25">
      <c r="A14" s="162" t="s">
        <v>162</v>
      </c>
      <c r="B14" s="162"/>
      <c r="C14" s="162"/>
      <c r="D14" s="162"/>
      <c r="E14" s="162"/>
      <c r="F14" s="162"/>
      <c r="G14" s="162"/>
      <c r="H14" s="9"/>
    </row>
    <row r="15" spans="1:8" ht="18.75" customHeight="1" x14ac:dyDescent="0.25">
      <c r="A15" s="162" t="s">
        <v>163</v>
      </c>
      <c r="B15" s="162"/>
      <c r="C15" s="162"/>
      <c r="D15" s="162"/>
      <c r="E15" s="162"/>
      <c r="F15" s="162"/>
      <c r="G15" s="162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540</v>
      </c>
      <c r="B18" s="16" t="s">
        <v>168</v>
      </c>
      <c r="C18" s="17"/>
      <c r="D18" s="16"/>
      <c r="E18" s="18">
        <f>E19+E23+E32+E44+E48+E72+E76+E68</f>
        <v>-325818</v>
      </c>
      <c r="F18" s="18">
        <f>F19+F23+F32+F44+F48+F72+F76</f>
        <v>0</v>
      </c>
      <c r="G18" s="18">
        <f>G19+G23+G32+G44+G48+G72+G76</f>
        <v>0</v>
      </c>
    </row>
    <row r="19" spans="1:7" ht="25.5" hidden="1" x14ac:dyDescent="0.25">
      <c r="A19" s="15" t="s">
        <v>542</v>
      </c>
      <c r="B19" s="16" t="s">
        <v>661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661</v>
      </c>
      <c r="C20" s="17" t="s">
        <v>662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661</v>
      </c>
      <c r="C21" s="17" t="s">
        <v>662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661</v>
      </c>
      <c r="C22" s="17" t="s">
        <v>662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663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663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663</v>
      </c>
      <c r="D31" s="16" t="s">
        <v>39</v>
      </c>
      <c r="E31" s="18"/>
      <c r="F31" s="18"/>
      <c r="G31" s="18"/>
    </row>
    <row r="32" spans="1:7" ht="38.25" x14ac:dyDescent="0.25">
      <c r="A32" s="15" t="s">
        <v>90</v>
      </c>
      <c r="B32" s="16" t="s">
        <v>171</v>
      </c>
      <c r="C32" s="17"/>
      <c r="D32" s="16"/>
      <c r="E32" s="18">
        <f>E33+E36+E41</f>
        <v>-26426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664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664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664</v>
      </c>
      <c r="D35" s="16" t="s">
        <v>27</v>
      </c>
      <c r="E35" s="18">
        <v>0</v>
      </c>
      <c r="F35" s="18"/>
      <c r="G35" s="18"/>
    </row>
    <row r="36" spans="1:7" ht="25.5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-26426</v>
      </c>
      <c r="F36" s="18">
        <f t="shared" ref="F36:G36" si="10">F37+F39</f>
        <v>0</v>
      </c>
      <c r="G36" s="18">
        <f t="shared" si="10"/>
        <v>0</v>
      </c>
    </row>
    <row r="37" spans="1:7" ht="38.25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-26426</v>
      </c>
      <c r="F37" s="18">
        <f t="shared" ref="F37:G37" si="11">F38</f>
        <v>0</v>
      </c>
      <c r="G37" s="18">
        <f t="shared" si="11"/>
        <v>0</v>
      </c>
    </row>
    <row r="38" spans="1:7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>
        <f>-26426</f>
        <v>-26426</v>
      </c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665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665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665</v>
      </c>
      <c r="D43" s="16" t="s">
        <v>39</v>
      </c>
      <c r="E43" s="18"/>
      <c r="F43" s="18"/>
      <c r="G43" s="18"/>
    </row>
    <row r="44" spans="1:7" hidden="1" x14ac:dyDescent="0.25">
      <c r="A44" s="15" t="s">
        <v>597</v>
      </c>
      <c r="B44" s="16" t="s">
        <v>666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666</v>
      </c>
      <c r="C45" s="17" t="s">
        <v>667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666</v>
      </c>
      <c r="C46" s="17" t="s">
        <v>667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666</v>
      </c>
      <c r="C47" s="17" t="s">
        <v>667</v>
      </c>
      <c r="D47" s="16" t="s">
        <v>34</v>
      </c>
      <c r="E47" s="18"/>
      <c r="F47" s="18"/>
      <c r="G47" s="18"/>
    </row>
    <row r="48" spans="1:7" ht="25.5" x14ac:dyDescent="0.25">
      <c r="A48" s="15" t="s">
        <v>581</v>
      </c>
      <c r="B48" s="16" t="s">
        <v>668</v>
      </c>
      <c r="C48" s="17"/>
      <c r="D48" s="16"/>
      <c r="E48" s="18">
        <f>E49+E54+E57+E62+E65</f>
        <v>227154</v>
      </c>
      <c r="F48" s="18">
        <f t="shared" ref="F48:G48" si="17">F49+F54+F57+F62+F65</f>
        <v>0</v>
      </c>
      <c r="G48" s="18">
        <f t="shared" si="17"/>
        <v>0</v>
      </c>
    </row>
    <row r="49" spans="1:7" ht="25.5" x14ac:dyDescent="0.25">
      <c r="A49" s="15" t="s">
        <v>30</v>
      </c>
      <c r="B49" s="16" t="s">
        <v>668</v>
      </c>
      <c r="C49" s="17" t="s">
        <v>669</v>
      </c>
      <c r="D49" s="16"/>
      <c r="E49" s="18">
        <f>E50+E52</f>
        <v>227154</v>
      </c>
      <c r="F49" s="18">
        <f t="shared" ref="F49:G49" si="18">F50+F52</f>
        <v>0</v>
      </c>
      <c r="G49" s="18">
        <f t="shared" si="18"/>
        <v>0</v>
      </c>
    </row>
    <row r="50" spans="1:7" ht="38.25" x14ac:dyDescent="0.25">
      <c r="A50" s="15" t="s">
        <v>24</v>
      </c>
      <c r="B50" s="16" t="s">
        <v>668</v>
      </c>
      <c r="C50" s="17" t="s">
        <v>669</v>
      </c>
      <c r="D50" s="16" t="s">
        <v>25</v>
      </c>
      <c r="E50" s="18">
        <f>E51</f>
        <v>227154</v>
      </c>
      <c r="F50" s="18">
        <f t="shared" ref="F50:G50" si="19">F51</f>
        <v>0</v>
      </c>
      <c r="G50" s="18">
        <f t="shared" si="19"/>
        <v>0</v>
      </c>
    </row>
    <row r="51" spans="1:7" x14ac:dyDescent="0.25">
      <c r="A51" s="15" t="s">
        <v>26</v>
      </c>
      <c r="B51" s="16" t="s">
        <v>668</v>
      </c>
      <c r="C51" s="17" t="s">
        <v>669</v>
      </c>
      <c r="D51" s="16" t="s">
        <v>27</v>
      </c>
      <c r="E51" s="18">
        <v>227154</v>
      </c>
      <c r="F51" s="18"/>
      <c r="G51" s="18"/>
    </row>
    <row r="52" spans="1:7" ht="25.5" hidden="1" x14ac:dyDescent="0.25">
      <c r="A52" s="15" t="s">
        <v>31</v>
      </c>
      <c r="B52" s="16" t="s">
        <v>668</v>
      </c>
      <c r="C52" s="17" t="s">
        <v>669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668</v>
      </c>
      <c r="C53" s="17" t="s">
        <v>669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668</v>
      </c>
      <c r="C54" s="17" t="s">
        <v>670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668</v>
      </c>
      <c r="C55" s="17" t="s">
        <v>670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668</v>
      </c>
      <c r="C56" s="17" t="s">
        <v>670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668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668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668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668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668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668</v>
      </c>
      <c r="C62" s="17" t="s">
        <v>671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668</v>
      </c>
      <c r="C63" s="17" t="s">
        <v>671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668</v>
      </c>
      <c r="C64" s="17" t="s">
        <v>671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668</v>
      </c>
      <c r="C65" s="17" t="s">
        <v>663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668</v>
      </c>
      <c r="C66" s="17" t="s">
        <v>663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668</v>
      </c>
      <c r="C67" s="17" t="s">
        <v>663</v>
      </c>
      <c r="D67" s="16" t="s">
        <v>39</v>
      </c>
      <c r="E67" s="18"/>
      <c r="F67" s="18"/>
      <c r="G67" s="18"/>
    </row>
    <row r="68" spans="1:7" ht="15.75" hidden="1" x14ac:dyDescent="0.25">
      <c r="A68" s="33" t="s">
        <v>886</v>
      </c>
      <c r="B68" s="17" t="s">
        <v>891</v>
      </c>
      <c r="C68" s="17"/>
      <c r="D68" s="17"/>
      <c r="E68" s="18">
        <f>E69</f>
        <v>0</v>
      </c>
      <c r="F68" s="18"/>
      <c r="G68" s="18"/>
    </row>
    <row r="69" spans="1:7" ht="15.75" hidden="1" x14ac:dyDescent="0.25">
      <c r="A69" s="33" t="s">
        <v>887</v>
      </c>
      <c r="B69" s="17" t="s">
        <v>891</v>
      </c>
      <c r="C69" s="17" t="s">
        <v>889</v>
      </c>
      <c r="D69" s="17"/>
      <c r="E69" s="18">
        <f>E70</f>
        <v>0</v>
      </c>
      <c r="F69" s="18"/>
      <c r="G69" s="18"/>
    </row>
    <row r="70" spans="1:7" ht="15.75" hidden="1" x14ac:dyDescent="0.25">
      <c r="A70" s="107" t="s">
        <v>36</v>
      </c>
      <c r="B70" s="17" t="s">
        <v>891</v>
      </c>
      <c r="C70" s="17" t="s">
        <v>889</v>
      </c>
      <c r="D70" s="17" t="s">
        <v>37</v>
      </c>
      <c r="E70" s="18">
        <f>E71</f>
        <v>0</v>
      </c>
      <c r="F70" s="18"/>
      <c r="G70" s="18"/>
    </row>
    <row r="71" spans="1:7" ht="15.75" hidden="1" x14ac:dyDescent="0.25">
      <c r="A71" s="33" t="s">
        <v>888</v>
      </c>
      <c r="B71" s="17" t="s">
        <v>891</v>
      </c>
      <c r="C71" s="17" t="s">
        <v>889</v>
      </c>
      <c r="D71" s="17" t="s">
        <v>890</v>
      </c>
      <c r="E71" s="18"/>
      <c r="F71" s="18"/>
      <c r="G71" s="18"/>
    </row>
    <row r="72" spans="1:7" x14ac:dyDescent="0.25">
      <c r="A72" s="15" t="s">
        <v>584</v>
      </c>
      <c r="B72" s="137" t="s">
        <v>672</v>
      </c>
      <c r="C72" s="15"/>
      <c r="D72" s="15"/>
      <c r="E72" s="18">
        <f>E73</f>
        <v>-189014</v>
      </c>
      <c r="F72" s="18">
        <f t="shared" ref="F72:G74" si="28">F73</f>
        <v>0</v>
      </c>
      <c r="G72" s="18">
        <f t="shared" si="28"/>
        <v>0</v>
      </c>
    </row>
    <row r="73" spans="1:7" x14ac:dyDescent="0.25">
      <c r="A73" s="15" t="s">
        <v>78</v>
      </c>
      <c r="B73" s="137" t="s">
        <v>672</v>
      </c>
      <c r="C73" s="15" t="s">
        <v>673</v>
      </c>
      <c r="D73" s="15"/>
      <c r="E73" s="18">
        <f>E74</f>
        <v>-189014</v>
      </c>
      <c r="F73" s="18">
        <f t="shared" si="28"/>
        <v>0</v>
      </c>
      <c r="G73" s="18">
        <f t="shared" si="28"/>
        <v>0</v>
      </c>
    </row>
    <row r="74" spans="1:7" x14ac:dyDescent="0.25">
      <c r="A74" s="15" t="s">
        <v>36</v>
      </c>
      <c r="B74" s="137" t="s">
        <v>672</v>
      </c>
      <c r="C74" s="15" t="s">
        <v>673</v>
      </c>
      <c r="D74" s="15" t="s">
        <v>37</v>
      </c>
      <c r="E74" s="18">
        <f>E75</f>
        <v>-189014</v>
      </c>
      <c r="F74" s="18">
        <f t="shared" si="28"/>
        <v>0</v>
      </c>
      <c r="G74" s="18">
        <f t="shared" si="28"/>
        <v>0</v>
      </c>
    </row>
    <row r="75" spans="1:7" x14ac:dyDescent="0.25">
      <c r="A75" s="15" t="s">
        <v>79</v>
      </c>
      <c r="B75" s="137" t="s">
        <v>672</v>
      </c>
      <c r="C75" s="15" t="s">
        <v>673</v>
      </c>
      <c r="D75" s="15" t="s">
        <v>80</v>
      </c>
      <c r="E75" s="18">
        <v>-189014</v>
      </c>
      <c r="F75" s="18"/>
      <c r="G75" s="18"/>
    </row>
    <row r="76" spans="1:7" x14ac:dyDescent="0.25">
      <c r="A76" s="15" t="s">
        <v>571</v>
      </c>
      <c r="B76" s="137" t="s">
        <v>674</v>
      </c>
      <c r="C76" s="15"/>
      <c r="D76" s="15"/>
      <c r="E76" s="18">
        <f>E77+E90+E93+E96+E101+E104+E84+E107+E87</f>
        <v>-337532</v>
      </c>
      <c r="F76" s="18">
        <f t="shared" ref="F76:G76" si="29">F77+F90+F93+F96+F101+F104</f>
        <v>0</v>
      </c>
      <c r="G76" s="18">
        <f t="shared" si="29"/>
        <v>0</v>
      </c>
    </row>
    <row r="77" spans="1:7" ht="76.5" hidden="1" customHeight="1" x14ac:dyDescent="0.25">
      <c r="A77" s="15" t="s">
        <v>94</v>
      </c>
      <c r="B77" s="137" t="s">
        <v>674</v>
      </c>
      <c r="C77" s="15" t="s">
        <v>675</v>
      </c>
      <c r="D77" s="15"/>
      <c r="E77" s="18">
        <f>E78+E80+E82</f>
        <v>0</v>
      </c>
      <c r="F77" s="18">
        <f t="shared" ref="F77:G77" si="30">F78+F80+F82</f>
        <v>0</v>
      </c>
      <c r="G77" s="18">
        <f t="shared" si="30"/>
        <v>0</v>
      </c>
    </row>
    <row r="78" spans="1:7" ht="38.25" hidden="1" customHeight="1" x14ac:dyDescent="0.25">
      <c r="A78" s="15" t="s">
        <v>24</v>
      </c>
      <c r="B78" s="137" t="s">
        <v>674</v>
      </c>
      <c r="C78" s="15" t="s">
        <v>675</v>
      </c>
      <c r="D78" s="15" t="s">
        <v>25</v>
      </c>
      <c r="E78" s="18">
        <f>E79</f>
        <v>0</v>
      </c>
      <c r="F78" s="18">
        <f t="shared" ref="F78:G78" si="31">F79</f>
        <v>0</v>
      </c>
      <c r="G78" s="18">
        <f t="shared" si="31"/>
        <v>0</v>
      </c>
    </row>
    <row r="79" spans="1:7" ht="15" hidden="1" customHeight="1" x14ac:dyDescent="0.25">
      <c r="A79" s="15" t="s">
        <v>26</v>
      </c>
      <c r="B79" s="137" t="s">
        <v>674</v>
      </c>
      <c r="C79" s="15" t="s">
        <v>675</v>
      </c>
      <c r="D79" s="15" t="s">
        <v>27</v>
      </c>
      <c r="E79" s="18"/>
      <c r="F79" s="18"/>
      <c r="G79" s="18"/>
    </row>
    <row r="80" spans="1:7" ht="25.5" hidden="1" customHeight="1" x14ac:dyDescent="0.25">
      <c r="A80" s="15" t="s">
        <v>31</v>
      </c>
      <c r="B80" s="137" t="s">
        <v>674</v>
      </c>
      <c r="C80" s="15" t="s">
        <v>675</v>
      </c>
      <c r="D80" s="15" t="s">
        <v>32</v>
      </c>
      <c r="E80" s="18">
        <f>E81</f>
        <v>0</v>
      </c>
      <c r="F80" s="18">
        <f t="shared" ref="F80:G80" si="32">F81</f>
        <v>0</v>
      </c>
      <c r="G80" s="18">
        <f t="shared" si="32"/>
        <v>0</v>
      </c>
    </row>
    <row r="81" spans="1:7" ht="25.5" hidden="1" customHeight="1" x14ac:dyDescent="0.25">
      <c r="A81" s="15" t="s">
        <v>33</v>
      </c>
      <c r="B81" s="137" t="s">
        <v>674</v>
      </c>
      <c r="C81" s="15" t="s">
        <v>675</v>
      </c>
      <c r="D81" s="15" t="s">
        <v>34</v>
      </c>
      <c r="E81" s="18"/>
      <c r="F81" s="18"/>
      <c r="G81" s="18"/>
    </row>
    <row r="82" spans="1:7" ht="15" hidden="1" customHeight="1" x14ac:dyDescent="0.25">
      <c r="A82" s="15" t="s">
        <v>83</v>
      </c>
      <c r="B82" s="137" t="s">
        <v>674</v>
      </c>
      <c r="C82" s="15" t="s">
        <v>675</v>
      </c>
      <c r="D82" s="15" t="s">
        <v>84</v>
      </c>
      <c r="E82" s="18">
        <f>E83</f>
        <v>0</v>
      </c>
      <c r="F82" s="18">
        <f t="shared" ref="F82:G82" si="33">F83</f>
        <v>0</v>
      </c>
      <c r="G82" s="18">
        <f t="shared" si="33"/>
        <v>0</v>
      </c>
    </row>
    <row r="83" spans="1:7" ht="15" customHeight="1" x14ac:dyDescent="0.25">
      <c r="A83" s="15" t="s">
        <v>95</v>
      </c>
      <c r="B83" s="137" t="s">
        <v>674</v>
      </c>
      <c r="C83" s="15" t="s">
        <v>675</v>
      </c>
      <c r="D83" s="15" t="s">
        <v>96</v>
      </c>
      <c r="E83" s="18"/>
      <c r="F83" s="18"/>
      <c r="G83" s="18"/>
    </row>
    <row r="84" spans="1:7" x14ac:dyDescent="0.25">
      <c r="A84" s="15" t="s">
        <v>842</v>
      </c>
      <c r="B84" s="137" t="s">
        <v>674</v>
      </c>
      <c r="C84" s="15" t="s">
        <v>844</v>
      </c>
      <c r="D84" s="15"/>
      <c r="E84" s="18">
        <f>E85</f>
        <v>-363958</v>
      </c>
      <c r="F84" s="18"/>
      <c r="G84" s="18"/>
    </row>
    <row r="85" spans="1:7" ht="25.5" x14ac:dyDescent="0.25">
      <c r="A85" s="15" t="s">
        <v>31</v>
      </c>
      <c r="B85" s="137" t="s">
        <v>674</v>
      </c>
      <c r="C85" s="15" t="s">
        <v>844</v>
      </c>
      <c r="D85" s="15">
        <v>200</v>
      </c>
      <c r="E85" s="18">
        <f>E86</f>
        <v>-363958</v>
      </c>
      <c r="F85" s="18"/>
      <c r="G85" s="18"/>
    </row>
    <row r="86" spans="1:7" ht="25.5" x14ac:dyDescent="0.25">
      <c r="A86" s="15" t="s">
        <v>33</v>
      </c>
      <c r="B86" s="137" t="s">
        <v>674</v>
      </c>
      <c r="C86" s="15" t="s">
        <v>844</v>
      </c>
      <c r="D86" s="15">
        <v>240</v>
      </c>
      <c r="E86" s="18">
        <v>-363958</v>
      </c>
      <c r="F86" s="18"/>
      <c r="G86" s="18"/>
    </row>
    <row r="87" spans="1:7" ht="25.5" hidden="1" x14ac:dyDescent="0.25">
      <c r="A87" s="15" t="s">
        <v>883</v>
      </c>
      <c r="B87" s="137" t="s">
        <v>674</v>
      </c>
      <c r="C87" s="136" t="s">
        <v>885</v>
      </c>
      <c r="D87" s="15"/>
      <c r="E87" s="18">
        <f>E88</f>
        <v>0</v>
      </c>
      <c r="F87" s="18"/>
      <c r="G87" s="18"/>
    </row>
    <row r="88" spans="1:7" ht="25.5" hidden="1" x14ac:dyDescent="0.25">
      <c r="A88" s="15" t="s">
        <v>31</v>
      </c>
      <c r="B88" s="137" t="s">
        <v>674</v>
      </c>
      <c r="C88" s="136" t="s">
        <v>885</v>
      </c>
      <c r="D88" s="15">
        <v>200</v>
      </c>
      <c r="E88" s="18">
        <f>E89</f>
        <v>0</v>
      </c>
      <c r="F88" s="18"/>
      <c r="G88" s="18"/>
    </row>
    <row r="89" spans="1:7" ht="25.5" hidden="1" x14ac:dyDescent="0.25">
      <c r="A89" s="15" t="s">
        <v>33</v>
      </c>
      <c r="B89" s="137" t="s">
        <v>674</v>
      </c>
      <c r="C89" s="136" t="s">
        <v>885</v>
      </c>
      <c r="D89" s="15">
        <v>240</v>
      </c>
      <c r="E89" s="18"/>
      <c r="F89" s="18"/>
      <c r="G89" s="18"/>
    </row>
    <row r="90" spans="1:7" ht="25.5" hidden="1" customHeight="1" x14ac:dyDescent="0.25">
      <c r="A90" s="15" t="s">
        <v>97</v>
      </c>
      <c r="B90" s="137" t="s">
        <v>674</v>
      </c>
      <c r="C90" s="15" t="s">
        <v>676</v>
      </c>
      <c r="D90" s="15"/>
      <c r="E90" s="18">
        <f>E91</f>
        <v>0</v>
      </c>
      <c r="F90" s="18">
        <f t="shared" ref="F90:G91" si="34">F91</f>
        <v>0</v>
      </c>
      <c r="G90" s="18">
        <f t="shared" si="34"/>
        <v>0</v>
      </c>
    </row>
    <row r="91" spans="1:7" ht="25.5" hidden="1" customHeight="1" x14ac:dyDescent="0.25">
      <c r="A91" s="15" t="s">
        <v>44</v>
      </c>
      <c r="B91" s="137" t="s">
        <v>674</v>
      </c>
      <c r="C91" s="15" t="s">
        <v>676</v>
      </c>
      <c r="D91" s="15" t="s">
        <v>45</v>
      </c>
      <c r="E91" s="18">
        <f>E92</f>
        <v>0</v>
      </c>
      <c r="F91" s="18">
        <f t="shared" si="34"/>
        <v>0</v>
      </c>
      <c r="G91" s="18">
        <f t="shared" si="34"/>
        <v>0</v>
      </c>
    </row>
    <row r="92" spans="1:7" ht="15" hidden="1" customHeight="1" x14ac:dyDescent="0.25">
      <c r="A92" s="15" t="s">
        <v>46</v>
      </c>
      <c r="B92" s="137" t="s">
        <v>674</v>
      </c>
      <c r="C92" s="15" t="s">
        <v>676</v>
      </c>
      <c r="D92" s="15" t="s">
        <v>47</v>
      </c>
      <c r="E92" s="18"/>
      <c r="F92" s="18"/>
      <c r="G92" s="18"/>
    </row>
    <row r="93" spans="1:7" ht="15" hidden="1" customHeight="1" x14ac:dyDescent="0.25">
      <c r="A93" s="15" t="s">
        <v>98</v>
      </c>
      <c r="B93" s="137" t="s">
        <v>674</v>
      </c>
      <c r="C93" s="15" t="s">
        <v>677</v>
      </c>
      <c r="D93" s="15"/>
      <c r="E93" s="18">
        <f>E94</f>
        <v>0</v>
      </c>
      <c r="F93" s="18">
        <f t="shared" ref="F93:G94" si="35">F94</f>
        <v>0</v>
      </c>
      <c r="G93" s="18">
        <f t="shared" si="35"/>
        <v>0</v>
      </c>
    </row>
    <row r="94" spans="1:7" ht="15" hidden="1" customHeight="1" x14ac:dyDescent="0.25">
      <c r="A94" s="15" t="s">
        <v>36</v>
      </c>
      <c r="B94" s="137" t="s">
        <v>674</v>
      </c>
      <c r="C94" s="15" t="s">
        <v>677</v>
      </c>
      <c r="D94" s="15" t="s">
        <v>37</v>
      </c>
      <c r="E94" s="18">
        <f>E95</f>
        <v>0</v>
      </c>
      <c r="F94" s="18">
        <f t="shared" si="35"/>
        <v>0</v>
      </c>
      <c r="G94" s="18">
        <f t="shared" si="35"/>
        <v>0</v>
      </c>
    </row>
    <row r="95" spans="1:7" ht="15" hidden="1" customHeight="1" x14ac:dyDescent="0.25">
      <c r="A95" s="15" t="s">
        <v>38</v>
      </c>
      <c r="B95" s="137" t="s">
        <v>674</v>
      </c>
      <c r="C95" s="15" t="s">
        <v>677</v>
      </c>
      <c r="D95" s="15" t="s">
        <v>39</v>
      </c>
      <c r="E95" s="18"/>
      <c r="F95" s="18"/>
      <c r="G95" s="18"/>
    </row>
    <row r="96" spans="1:7" ht="25.5" customHeight="1" x14ac:dyDescent="0.25">
      <c r="A96" s="15" t="s">
        <v>30</v>
      </c>
      <c r="B96" s="137" t="s">
        <v>674</v>
      </c>
      <c r="C96" s="15" t="s">
        <v>678</v>
      </c>
      <c r="D96" s="15"/>
      <c r="E96" s="18">
        <f>E97+E99</f>
        <v>29426</v>
      </c>
      <c r="F96" s="18">
        <f t="shared" ref="F96:G96" si="36">F97+F99</f>
        <v>0</v>
      </c>
      <c r="G96" s="18">
        <f t="shared" si="36"/>
        <v>0</v>
      </c>
    </row>
    <row r="97" spans="1:7" ht="38.25" customHeight="1" x14ac:dyDescent="0.25">
      <c r="A97" s="15" t="s">
        <v>24</v>
      </c>
      <c r="B97" s="137" t="s">
        <v>674</v>
      </c>
      <c r="C97" s="15" t="s">
        <v>678</v>
      </c>
      <c r="D97" s="15" t="s">
        <v>25</v>
      </c>
      <c r="E97" s="18">
        <f>E98</f>
        <v>26426</v>
      </c>
      <c r="F97" s="18">
        <f t="shared" ref="F97:G97" si="37">F98</f>
        <v>0</v>
      </c>
      <c r="G97" s="18">
        <f t="shared" si="37"/>
        <v>0</v>
      </c>
    </row>
    <row r="98" spans="1:7" ht="15" customHeight="1" x14ac:dyDescent="0.25">
      <c r="A98" s="15" t="s">
        <v>26</v>
      </c>
      <c r="B98" s="137" t="s">
        <v>674</v>
      </c>
      <c r="C98" s="15" t="s">
        <v>678</v>
      </c>
      <c r="D98" s="15" t="s">
        <v>27</v>
      </c>
      <c r="E98" s="18">
        <v>26426</v>
      </c>
      <c r="F98" s="18"/>
      <c r="G98" s="18"/>
    </row>
    <row r="99" spans="1:7" ht="25.5" customHeight="1" x14ac:dyDescent="0.25">
      <c r="A99" s="15" t="s">
        <v>31</v>
      </c>
      <c r="B99" s="137" t="s">
        <v>674</v>
      </c>
      <c r="C99" s="15" t="s">
        <v>678</v>
      </c>
      <c r="D99" s="15" t="s">
        <v>32</v>
      </c>
      <c r="E99" s="18">
        <f>E100</f>
        <v>3000</v>
      </c>
      <c r="F99" s="18">
        <f t="shared" ref="F99:G99" si="38">F100</f>
        <v>0</v>
      </c>
      <c r="G99" s="18">
        <f t="shared" si="38"/>
        <v>0</v>
      </c>
    </row>
    <row r="100" spans="1:7" ht="25.5" customHeight="1" x14ac:dyDescent="0.25">
      <c r="A100" s="15" t="s">
        <v>33</v>
      </c>
      <c r="B100" s="137" t="s">
        <v>674</v>
      </c>
      <c r="C100" s="15" t="s">
        <v>678</v>
      </c>
      <c r="D100" s="15" t="s">
        <v>34</v>
      </c>
      <c r="E100" s="18">
        <v>3000</v>
      </c>
      <c r="F100" s="18"/>
      <c r="G100" s="18"/>
    </row>
    <row r="101" spans="1:7" ht="15" customHeight="1" x14ac:dyDescent="0.25">
      <c r="A101" s="15" t="s">
        <v>35</v>
      </c>
      <c r="B101" s="137" t="s">
        <v>674</v>
      </c>
      <c r="C101" s="15" t="s">
        <v>679</v>
      </c>
      <c r="D101" s="15"/>
      <c r="E101" s="18">
        <f>E102</f>
        <v>-3000</v>
      </c>
      <c r="F101" s="18">
        <f t="shared" ref="F101:G102" si="39">F102</f>
        <v>0</v>
      </c>
      <c r="G101" s="18">
        <f t="shared" si="39"/>
        <v>0</v>
      </c>
    </row>
    <row r="102" spans="1:7" ht="15" customHeight="1" x14ac:dyDescent="0.25">
      <c r="A102" s="15" t="s">
        <v>36</v>
      </c>
      <c r="B102" s="137" t="s">
        <v>674</v>
      </c>
      <c r="C102" s="15" t="s">
        <v>679</v>
      </c>
      <c r="D102" s="15" t="s">
        <v>37</v>
      </c>
      <c r="E102" s="18">
        <f>E103</f>
        <v>-3000</v>
      </c>
      <c r="F102" s="18">
        <f t="shared" si="39"/>
        <v>0</v>
      </c>
      <c r="G102" s="18">
        <f t="shared" si="39"/>
        <v>0</v>
      </c>
    </row>
    <row r="103" spans="1:7" ht="15" customHeight="1" x14ac:dyDescent="0.25">
      <c r="A103" s="15" t="s">
        <v>38</v>
      </c>
      <c r="B103" s="137" t="s">
        <v>674</v>
      </c>
      <c r="C103" s="15" t="s">
        <v>679</v>
      </c>
      <c r="D103" s="15" t="s">
        <v>39</v>
      </c>
      <c r="E103" s="18">
        <v>-3000</v>
      </c>
      <c r="F103" s="18"/>
      <c r="G103" s="18"/>
    </row>
    <row r="104" spans="1:7" ht="15" hidden="1" customHeight="1" x14ac:dyDescent="0.25">
      <c r="A104" s="15" t="s">
        <v>81</v>
      </c>
      <c r="B104" s="137" t="s">
        <v>674</v>
      </c>
      <c r="C104" s="15" t="s">
        <v>680</v>
      </c>
      <c r="D104" s="15"/>
      <c r="E104" s="18">
        <f>E105</f>
        <v>0</v>
      </c>
      <c r="F104" s="18">
        <f t="shared" ref="F104:G105" si="40">F105</f>
        <v>0</v>
      </c>
      <c r="G104" s="18">
        <f t="shared" si="40"/>
        <v>0</v>
      </c>
    </row>
    <row r="105" spans="1:7" ht="15" hidden="1" customHeight="1" x14ac:dyDescent="0.25">
      <c r="A105" s="15" t="s">
        <v>36</v>
      </c>
      <c r="B105" s="137" t="s">
        <v>674</v>
      </c>
      <c r="C105" s="15" t="s">
        <v>680</v>
      </c>
      <c r="D105" s="15" t="s">
        <v>37</v>
      </c>
      <c r="E105" s="18">
        <f>E106</f>
        <v>0</v>
      </c>
      <c r="F105" s="18">
        <f t="shared" si="40"/>
        <v>0</v>
      </c>
      <c r="G105" s="18">
        <f t="shared" si="40"/>
        <v>0</v>
      </c>
    </row>
    <row r="106" spans="1:7" ht="15" hidden="1" customHeight="1" x14ac:dyDescent="0.25">
      <c r="A106" s="15" t="s">
        <v>79</v>
      </c>
      <c r="B106" s="137" t="s">
        <v>674</v>
      </c>
      <c r="C106" s="15" t="s">
        <v>680</v>
      </c>
      <c r="D106" s="15" t="s">
        <v>80</v>
      </c>
      <c r="E106" s="18">
        <v>0</v>
      </c>
      <c r="F106" s="18"/>
      <c r="G106" s="18"/>
    </row>
    <row r="107" spans="1:7" ht="74.25" hidden="1" customHeight="1" x14ac:dyDescent="0.25">
      <c r="A107" s="15" t="s">
        <v>861</v>
      </c>
      <c r="B107" s="137" t="s">
        <v>674</v>
      </c>
      <c r="C107" s="15" t="s">
        <v>863</v>
      </c>
      <c r="D107" s="15"/>
      <c r="E107" s="18">
        <f>E108</f>
        <v>0</v>
      </c>
      <c r="F107" s="18"/>
      <c r="G107" s="18"/>
    </row>
    <row r="108" spans="1:7" ht="38.25" hidden="1" customHeight="1" x14ac:dyDescent="0.25">
      <c r="A108" s="15" t="s">
        <v>31</v>
      </c>
      <c r="B108" s="137" t="s">
        <v>674</v>
      </c>
      <c r="C108" s="15" t="s">
        <v>863</v>
      </c>
      <c r="D108" s="132">
        <v>200</v>
      </c>
      <c r="E108" s="18">
        <f>E109</f>
        <v>0</v>
      </c>
      <c r="F108" s="18"/>
      <c r="G108" s="18"/>
    </row>
    <row r="109" spans="1:7" ht="39" hidden="1" customHeight="1" x14ac:dyDescent="0.25">
      <c r="A109" s="15" t="s">
        <v>33</v>
      </c>
      <c r="B109" s="137" t="s">
        <v>674</v>
      </c>
      <c r="C109" s="15" t="s">
        <v>863</v>
      </c>
      <c r="D109" s="132">
        <v>240</v>
      </c>
      <c r="E109" s="18"/>
      <c r="F109" s="18"/>
      <c r="G109" s="18"/>
    </row>
    <row r="110" spans="1:7" hidden="1" x14ac:dyDescent="0.25">
      <c r="A110" s="15" t="s">
        <v>602</v>
      </c>
      <c r="B110" s="137" t="s">
        <v>681</v>
      </c>
      <c r="C110" s="15"/>
      <c r="D110" s="15"/>
      <c r="E110" s="18">
        <f>E111</f>
        <v>0</v>
      </c>
      <c r="F110" s="18">
        <f t="shared" ref="F110:G113" si="41">F111</f>
        <v>0</v>
      </c>
      <c r="G110" s="18">
        <f t="shared" si="41"/>
        <v>0</v>
      </c>
    </row>
    <row r="111" spans="1:7" hidden="1" x14ac:dyDescent="0.25">
      <c r="A111" s="15" t="s">
        <v>603</v>
      </c>
      <c r="B111" s="137" t="s">
        <v>682</v>
      </c>
      <c r="C111" s="15"/>
      <c r="D111" s="15"/>
      <c r="E111" s="18">
        <f>E112</f>
        <v>0</v>
      </c>
      <c r="F111" s="18">
        <f t="shared" si="41"/>
        <v>0</v>
      </c>
      <c r="G111" s="18">
        <f t="shared" si="41"/>
        <v>0</v>
      </c>
    </row>
    <row r="112" spans="1:7" ht="25.5" hidden="1" x14ac:dyDescent="0.25">
      <c r="A112" s="15" t="s">
        <v>99</v>
      </c>
      <c r="B112" s="137" t="s">
        <v>682</v>
      </c>
      <c r="C112" s="15" t="s">
        <v>683</v>
      </c>
      <c r="D112" s="15"/>
      <c r="E112" s="18">
        <f>E113</f>
        <v>0</v>
      </c>
      <c r="F112" s="18">
        <f t="shared" si="41"/>
        <v>0</v>
      </c>
      <c r="G112" s="18">
        <f t="shared" si="41"/>
        <v>0</v>
      </c>
    </row>
    <row r="113" spans="1:7" hidden="1" x14ac:dyDescent="0.25">
      <c r="A113" s="15" t="s">
        <v>83</v>
      </c>
      <c r="B113" s="137" t="s">
        <v>682</v>
      </c>
      <c r="C113" s="15" t="s">
        <v>683</v>
      </c>
      <c r="D113" s="15" t="s">
        <v>84</v>
      </c>
      <c r="E113" s="18">
        <f>E114</f>
        <v>0</v>
      </c>
      <c r="F113" s="18">
        <f t="shared" si="41"/>
        <v>0</v>
      </c>
      <c r="G113" s="18">
        <f t="shared" si="41"/>
        <v>0</v>
      </c>
    </row>
    <row r="114" spans="1:7" ht="14.25" hidden="1" customHeight="1" x14ac:dyDescent="0.25">
      <c r="A114" s="15" t="s">
        <v>95</v>
      </c>
      <c r="B114" s="137" t="s">
        <v>682</v>
      </c>
      <c r="C114" s="15" t="s">
        <v>683</v>
      </c>
      <c r="D114" s="15" t="s">
        <v>96</v>
      </c>
      <c r="E114" s="18"/>
      <c r="F114" s="18"/>
      <c r="G114" s="18"/>
    </row>
    <row r="115" spans="1:7" ht="25.5" x14ac:dyDescent="0.25">
      <c r="A115" s="15" t="s">
        <v>684</v>
      </c>
      <c r="B115" s="137" t="s">
        <v>685</v>
      </c>
      <c r="C115" s="15"/>
      <c r="D115" s="15"/>
      <c r="E115" s="18">
        <f>E116+E125+E131</f>
        <v>146214</v>
      </c>
      <c r="F115" s="18">
        <f t="shared" ref="F115:G115" si="42">F116</f>
        <v>0</v>
      </c>
      <c r="G115" s="18">
        <f t="shared" si="42"/>
        <v>0</v>
      </c>
    </row>
    <row r="116" spans="1:7" ht="25.5" hidden="1" x14ac:dyDescent="0.25">
      <c r="A116" s="15" t="s">
        <v>606</v>
      </c>
      <c r="B116" s="137" t="s">
        <v>686</v>
      </c>
      <c r="C116" s="15"/>
      <c r="D116" s="15"/>
      <c r="E116" s="18">
        <f>E117+E122</f>
        <v>0</v>
      </c>
      <c r="F116" s="18">
        <f t="shared" ref="F116:G116" si="43">F117+F122</f>
        <v>0</v>
      </c>
      <c r="G116" s="18">
        <f t="shared" si="43"/>
        <v>0</v>
      </c>
    </row>
    <row r="117" spans="1:7" hidden="1" x14ac:dyDescent="0.25">
      <c r="A117" s="15" t="s">
        <v>100</v>
      </c>
      <c r="B117" s="137" t="s">
        <v>686</v>
      </c>
      <c r="C117" s="137" t="s">
        <v>687</v>
      </c>
      <c r="D117" s="137"/>
      <c r="E117" s="18">
        <f>E118+E120</f>
        <v>0</v>
      </c>
      <c r="F117" s="18">
        <f t="shared" ref="F117:G117" si="44">F118+F120</f>
        <v>0</v>
      </c>
      <c r="G117" s="18">
        <f t="shared" si="44"/>
        <v>0</v>
      </c>
    </row>
    <row r="118" spans="1:7" ht="38.25" hidden="1" x14ac:dyDescent="0.25">
      <c r="A118" s="15" t="s">
        <v>24</v>
      </c>
      <c r="B118" s="137" t="s">
        <v>686</v>
      </c>
      <c r="C118" s="137" t="s">
        <v>687</v>
      </c>
      <c r="D118" s="137" t="s">
        <v>25</v>
      </c>
      <c r="E118" s="18">
        <f>E119</f>
        <v>0</v>
      </c>
      <c r="F118" s="18">
        <f t="shared" ref="F118:G118" si="45">F119</f>
        <v>0</v>
      </c>
      <c r="G118" s="18">
        <f t="shared" si="45"/>
        <v>0</v>
      </c>
    </row>
    <row r="119" spans="1:7" hidden="1" x14ac:dyDescent="0.25">
      <c r="A119" s="15" t="s">
        <v>56</v>
      </c>
      <c r="B119" s="137" t="s">
        <v>686</v>
      </c>
      <c r="C119" s="137" t="s">
        <v>687</v>
      </c>
      <c r="D119" s="137" t="s">
        <v>57</v>
      </c>
      <c r="E119" s="18"/>
      <c r="F119" s="18"/>
      <c r="G119" s="18"/>
    </row>
    <row r="120" spans="1:7" ht="25.5" hidden="1" x14ac:dyDescent="0.25">
      <c r="A120" s="15" t="s">
        <v>31</v>
      </c>
      <c r="B120" s="137" t="s">
        <v>686</v>
      </c>
      <c r="C120" s="137" t="s">
        <v>687</v>
      </c>
      <c r="D120" s="137" t="s">
        <v>32</v>
      </c>
      <c r="E120" s="18">
        <f>E121</f>
        <v>0</v>
      </c>
      <c r="F120" s="18">
        <f t="shared" ref="F120:G120" si="46">F121</f>
        <v>0</v>
      </c>
      <c r="G120" s="18">
        <f t="shared" si="46"/>
        <v>0</v>
      </c>
    </row>
    <row r="121" spans="1:7" ht="25.5" hidden="1" x14ac:dyDescent="0.25">
      <c r="A121" s="15" t="s">
        <v>33</v>
      </c>
      <c r="B121" s="137" t="s">
        <v>686</v>
      </c>
      <c r="C121" s="137" t="s">
        <v>687</v>
      </c>
      <c r="D121" s="137" t="s">
        <v>34</v>
      </c>
      <c r="E121" s="18"/>
      <c r="F121" s="18"/>
      <c r="G121" s="18"/>
    </row>
    <row r="122" spans="1:7" hidden="1" x14ac:dyDescent="0.25">
      <c r="A122" s="15" t="s">
        <v>35</v>
      </c>
      <c r="B122" s="137" t="s">
        <v>686</v>
      </c>
      <c r="C122" s="137" t="s">
        <v>665</v>
      </c>
      <c r="D122" s="137"/>
      <c r="E122" s="18">
        <f>E123</f>
        <v>0</v>
      </c>
      <c r="F122" s="18">
        <f t="shared" ref="F122:G123" si="47">F123</f>
        <v>0</v>
      </c>
      <c r="G122" s="18">
        <f t="shared" si="47"/>
        <v>0</v>
      </c>
    </row>
    <row r="123" spans="1:7" hidden="1" x14ac:dyDescent="0.25">
      <c r="A123" s="15" t="s">
        <v>36</v>
      </c>
      <c r="B123" s="137" t="s">
        <v>686</v>
      </c>
      <c r="C123" s="137" t="s">
        <v>665</v>
      </c>
      <c r="D123" s="137" t="s">
        <v>37</v>
      </c>
      <c r="E123" s="18">
        <f>E124</f>
        <v>0</v>
      </c>
      <c r="F123" s="18">
        <f t="shared" si="47"/>
        <v>0</v>
      </c>
      <c r="G123" s="18">
        <f t="shared" si="47"/>
        <v>0</v>
      </c>
    </row>
    <row r="124" spans="1:7" hidden="1" x14ac:dyDescent="0.25">
      <c r="A124" s="15" t="s">
        <v>38</v>
      </c>
      <c r="B124" s="137" t="s">
        <v>686</v>
      </c>
      <c r="C124" s="137" t="s">
        <v>665</v>
      </c>
      <c r="D124" s="137" t="s">
        <v>39</v>
      </c>
      <c r="E124" s="18"/>
      <c r="F124" s="18"/>
      <c r="G124" s="18"/>
    </row>
    <row r="125" spans="1:7" x14ac:dyDescent="0.25">
      <c r="A125" s="15" t="s">
        <v>853</v>
      </c>
      <c r="B125" s="137" t="s">
        <v>854</v>
      </c>
      <c r="C125" s="137"/>
      <c r="D125" s="137"/>
      <c r="E125" s="18">
        <f>E126</f>
        <v>146214</v>
      </c>
      <c r="F125" s="18"/>
      <c r="G125" s="18"/>
    </row>
    <row r="126" spans="1:7" x14ac:dyDescent="0.25">
      <c r="A126" s="15" t="s">
        <v>78</v>
      </c>
      <c r="B126" s="137" t="s">
        <v>854</v>
      </c>
      <c r="C126" s="137" t="s">
        <v>673</v>
      </c>
      <c r="D126" s="137"/>
      <c r="E126" s="18">
        <f>E129+E127</f>
        <v>146214</v>
      </c>
      <c r="F126" s="18"/>
      <c r="G126" s="18"/>
    </row>
    <row r="127" spans="1:7" ht="25.5" x14ac:dyDescent="0.25">
      <c r="A127" s="15" t="s">
        <v>31</v>
      </c>
      <c r="B127" s="137" t="s">
        <v>854</v>
      </c>
      <c r="C127" s="137" t="s">
        <v>673</v>
      </c>
      <c r="D127" s="137">
        <v>200</v>
      </c>
      <c r="E127" s="18">
        <f>E128</f>
        <v>146214</v>
      </c>
      <c r="F127" s="18"/>
      <c r="G127" s="18"/>
    </row>
    <row r="128" spans="1:7" ht="25.5" x14ac:dyDescent="0.25">
      <c r="A128" s="15" t="s">
        <v>33</v>
      </c>
      <c r="B128" s="137" t="s">
        <v>854</v>
      </c>
      <c r="C128" s="137" t="s">
        <v>673</v>
      </c>
      <c r="D128" s="137">
        <v>240</v>
      </c>
      <c r="E128" s="18">
        <v>146214</v>
      </c>
      <c r="F128" s="18"/>
      <c r="G128" s="18"/>
    </row>
    <row r="129" spans="1:7" ht="28.5" hidden="1" customHeight="1" x14ac:dyDescent="0.25">
      <c r="A129" s="15" t="s">
        <v>83</v>
      </c>
      <c r="B129" s="137" t="s">
        <v>854</v>
      </c>
      <c r="C129" s="137" t="s">
        <v>673</v>
      </c>
      <c r="D129" s="137" t="s">
        <v>84</v>
      </c>
      <c r="E129" s="18">
        <f>E130</f>
        <v>0</v>
      </c>
      <c r="F129" s="18"/>
      <c r="G129" s="18"/>
    </row>
    <row r="130" spans="1:7" hidden="1" x14ac:dyDescent="0.25">
      <c r="A130" s="15" t="s">
        <v>110</v>
      </c>
      <c r="B130" s="137" t="s">
        <v>854</v>
      </c>
      <c r="C130" s="137" t="s">
        <v>673</v>
      </c>
      <c r="D130" s="137" t="s">
        <v>111</v>
      </c>
      <c r="E130" s="18"/>
      <c r="F130" s="18"/>
      <c r="G130" s="18"/>
    </row>
    <row r="131" spans="1:7" ht="25.5" hidden="1" x14ac:dyDescent="0.25">
      <c r="A131" s="15" t="s">
        <v>608</v>
      </c>
      <c r="B131" s="137" t="s">
        <v>688</v>
      </c>
      <c r="C131" s="137"/>
      <c r="D131" s="137"/>
      <c r="E131" s="18">
        <f>E132+E135</f>
        <v>0</v>
      </c>
      <c r="F131" s="18">
        <f t="shared" ref="F131:G131" si="48">F132+F135</f>
        <v>0</v>
      </c>
      <c r="G131" s="18">
        <f t="shared" si="48"/>
        <v>0</v>
      </c>
    </row>
    <row r="132" spans="1:7" ht="25.5" hidden="1" x14ac:dyDescent="0.25">
      <c r="A132" s="15" t="s">
        <v>101</v>
      </c>
      <c r="B132" s="137" t="s">
        <v>688</v>
      </c>
      <c r="C132" s="137" t="s">
        <v>689</v>
      </c>
      <c r="D132" s="137"/>
      <c r="E132" s="18">
        <f>E133</f>
        <v>0</v>
      </c>
      <c r="F132" s="18">
        <f t="shared" ref="F132:G132" si="49">F133</f>
        <v>0</v>
      </c>
      <c r="G132" s="18">
        <f t="shared" si="49"/>
        <v>0</v>
      </c>
    </row>
    <row r="133" spans="1:7" ht="25.5" hidden="1" x14ac:dyDescent="0.25">
      <c r="A133" s="15" t="s">
        <v>31</v>
      </c>
      <c r="B133" s="137" t="s">
        <v>688</v>
      </c>
      <c r="C133" s="137" t="s">
        <v>689</v>
      </c>
      <c r="D133" s="137" t="s">
        <v>32</v>
      </c>
      <c r="E133" s="18">
        <f>E134</f>
        <v>0</v>
      </c>
      <c r="F133" s="18">
        <f t="shared" ref="F133:G133" si="50">F134</f>
        <v>0</v>
      </c>
      <c r="G133" s="18">
        <f t="shared" si="50"/>
        <v>0</v>
      </c>
    </row>
    <row r="134" spans="1:7" ht="25.5" hidden="1" x14ac:dyDescent="0.25">
      <c r="A134" s="15" t="s">
        <v>33</v>
      </c>
      <c r="B134" s="137" t="s">
        <v>688</v>
      </c>
      <c r="C134" s="137" t="s">
        <v>689</v>
      </c>
      <c r="D134" s="137" t="s">
        <v>34</v>
      </c>
      <c r="E134" s="18"/>
      <c r="F134" s="18"/>
      <c r="G134" s="18"/>
    </row>
    <row r="135" spans="1:7" ht="38.25" hidden="1" x14ac:dyDescent="0.25">
      <c r="A135" s="15" t="s">
        <v>102</v>
      </c>
      <c r="B135" s="137" t="s">
        <v>688</v>
      </c>
      <c r="C135" s="137" t="s">
        <v>690</v>
      </c>
      <c r="D135" s="137"/>
      <c r="E135" s="18">
        <f>E136</f>
        <v>0</v>
      </c>
      <c r="F135" s="18">
        <f t="shared" ref="F135:G136" si="51">F136</f>
        <v>0</v>
      </c>
      <c r="G135" s="18">
        <f t="shared" si="51"/>
        <v>0</v>
      </c>
    </row>
    <row r="136" spans="1:7" ht="25.5" hidden="1" x14ac:dyDescent="0.25">
      <c r="A136" s="15" t="s">
        <v>31</v>
      </c>
      <c r="B136" s="137" t="s">
        <v>688</v>
      </c>
      <c r="C136" s="137" t="s">
        <v>690</v>
      </c>
      <c r="D136" s="137" t="s">
        <v>32</v>
      </c>
      <c r="E136" s="18">
        <f>E137</f>
        <v>0</v>
      </c>
      <c r="F136" s="18">
        <f t="shared" si="51"/>
        <v>0</v>
      </c>
      <c r="G136" s="18">
        <f t="shared" si="51"/>
        <v>0</v>
      </c>
    </row>
    <row r="137" spans="1:7" ht="25.5" hidden="1" x14ac:dyDescent="0.25">
      <c r="A137" s="15" t="s">
        <v>33</v>
      </c>
      <c r="B137" s="137" t="s">
        <v>688</v>
      </c>
      <c r="C137" s="137" t="s">
        <v>690</v>
      </c>
      <c r="D137" s="137" t="s">
        <v>34</v>
      </c>
      <c r="E137" s="18"/>
      <c r="F137" s="18"/>
      <c r="G137" s="18"/>
    </row>
    <row r="138" spans="1:7" hidden="1" x14ac:dyDescent="0.25">
      <c r="A138" s="15" t="s">
        <v>173</v>
      </c>
      <c r="B138" s="137" t="s">
        <v>174</v>
      </c>
      <c r="C138" s="137"/>
      <c r="D138" s="137"/>
      <c r="E138" s="18">
        <f>E139+E143+E147+E154</f>
        <v>134200</v>
      </c>
      <c r="F138" s="18">
        <f t="shared" ref="F138:G138" si="52">F139+F143+F147+F154</f>
        <v>0</v>
      </c>
      <c r="G138" s="18">
        <f t="shared" si="52"/>
        <v>0</v>
      </c>
    </row>
    <row r="139" spans="1:7" hidden="1" x14ac:dyDescent="0.25">
      <c r="A139" s="15" t="s">
        <v>611</v>
      </c>
      <c r="B139" s="137" t="s">
        <v>691</v>
      </c>
      <c r="C139" s="137"/>
      <c r="D139" s="137"/>
      <c r="E139" s="18">
        <f>E140</f>
        <v>0</v>
      </c>
      <c r="F139" s="18">
        <f t="shared" ref="F139:G141" si="53">F140</f>
        <v>0</v>
      </c>
      <c r="G139" s="18">
        <f t="shared" si="53"/>
        <v>0</v>
      </c>
    </row>
    <row r="140" spans="1:7" ht="76.5" hidden="1" x14ac:dyDescent="0.25">
      <c r="A140" s="15" t="s">
        <v>103</v>
      </c>
      <c r="B140" s="137" t="s">
        <v>691</v>
      </c>
      <c r="C140" s="137" t="s">
        <v>692</v>
      </c>
      <c r="D140" s="137"/>
      <c r="E140" s="18">
        <f>E141</f>
        <v>0</v>
      </c>
      <c r="F140" s="18">
        <f t="shared" si="53"/>
        <v>0</v>
      </c>
      <c r="G140" s="18">
        <f t="shared" si="53"/>
        <v>0</v>
      </c>
    </row>
    <row r="141" spans="1:7" ht="25.5" hidden="1" x14ac:dyDescent="0.25">
      <c r="A141" s="15" t="s">
        <v>31</v>
      </c>
      <c r="B141" s="137" t="s">
        <v>691</v>
      </c>
      <c r="C141" s="137" t="s">
        <v>692</v>
      </c>
      <c r="D141" s="137" t="s">
        <v>32</v>
      </c>
      <c r="E141" s="18">
        <f>E142</f>
        <v>0</v>
      </c>
      <c r="F141" s="18">
        <f t="shared" si="53"/>
        <v>0</v>
      </c>
      <c r="G141" s="18">
        <f t="shared" si="53"/>
        <v>0</v>
      </c>
    </row>
    <row r="142" spans="1:7" ht="25.5" hidden="1" x14ac:dyDescent="0.25">
      <c r="A142" s="15" t="s">
        <v>33</v>
      </c>
      <c r="B142" s="137" t="s">
        <v>691</v>
      </c>
      <c r="C142" s="137" t="s">
        <v>692</v>
      </c>
      <c r="D142" s="137" t="s">
        <v>34</v>
      </c>
      <c r="E142" s="18"/>
      <c r="F142" s="18"/>
      <c r="G142" s="18"/>
    </row>
    <row r="143" spans="1:7" hidden="1" x14ac:dyDescent="0.25">
      <c r="A143" s="15" t="s">
        <v>613</v>
      </c>
      <c r="B143" s="137" t="s">
        <v>693</v>
      </c>
      <c r="C143" s="137"/>
      <c r="D143" s="137"/>
      <c r="E143" s="18">
        <f>E144</f>
        <v>0</v>
      </c>
      <c r="F143" s="18">
        <f t="shared" ref="F143:G145" si="54">F144</f>
        <v>0</v>
      </c>
      <c r="G143" s="18">
        <f t="shared" si="54"/>
        <v>0</v>
      </c>
    </row>
    <row r="144" spans="1:7" ht="51" hidden="1" x14ac:dyDescent="0.25">
      <c r="A144" s="15" t="s">
        <v>104</v>
      </c>
      <c r="B144" s="137" t="s">
        <v>693</v>
      </c>
      <c r="C144" s="137" t="s">
        <v>694</v>
      </c>
      <c r="D144" s="137"/>
      <c r="E144" s="18">
        <f>E145</f>
        <v>0</v>
      </c>
      <c r="F144" s="18">
        <f t="shared" si="54"/>
        <v>0</v>
      </c>
      <c r="G144" s="18">
        <f t="shared" si="54"/>
        <v>0</v>
      </c>
    </row>
    <row r="145" spans="1:7" hidden="1" x14ac:dyDescent="0.25">
      <c r="A145" s="15" t="s">
        <v>36</v>
      </c>
      <c r="B145" s="137" t="s">
        <v>693</v>
      </c>
      <c r="C145" s="137" t="s">
        <v>694</v>
      </c>
      <c r="D145" s="137" t="s">
        <v>37</v>
      </c>
      <c r="E145" s="18">
        <f>E146</f>
        <v>0</v>
      </c>
      <c r="F145" s="18">
        <f t="shared" si="54"/>
        <v>0</v>
      </c>
      <c r="G145" s="18">
        <f t="shared" si="54"/>
        <v>0</v>
      </c>
    </row>
    <row r="146" spans="1:7" ht="38.25" hidden="1" x14ac:dyDescent="0.25">
      <c r="A146" s="15" t="s">
        <v>105</v>
      </c>
      <c r="B146" s="137" t="s">
        <v>693</v>
      </c>
      <c r="C146" s="137" t="s">
        <v>694</v>
      </c>
      <c r="D146" s="137" t="s">
        <v>106</v>
      </c>
      <c r="E146" s="18"/>
      <c r="F146" s="18"/>
      <c r="G146" s="18"/>
    </row>
    <row r="147" spans="1:7" hidden="1" x14ac:dyDescent="0.25">
      <c r="A147" s="15" t="s">
        <v>107</v>
      </c>
      <c r="B147" s="137" t="s">
        <v>175</v>
      </c>
      <c r="C147" s="137"/>
      <c r="D147" s="137"/>
      <c r="E147" s="18">
        <f>E148+E151</f>
        <v>0</v>
      </c>
      <c r="F147" s="18">
        <f t="shared" ref="F147:G147" si="55">F148+F151</f>
        <v>0</v>
      </c>
      <c r="G147" s="18">
        <f t="shared" si="55"/>
        <v>0</v>
      </c>
    </row>
    <row r="148" spans="1:7" ht="25.5" hidden="1" x14ac:dyDescent="0.25">
      <c r="A148" s="15" t="s">
        <v>108</v>
      </c>
      <c r="B148" s="137" t="s">
        <v>175</v>
      </c>
      <c r="C148" s="137" t="s">
        <v>176</v>
      </c>
      <c r="D148" s="137"/>
      <c r="E148" s="18">
        <f>E149</f>
        <v>0</v>
      </c>
      <c r="F148" s="18">
        <f t="shared" ref="F148:G148" si="56">F149</f>
        <v>0</v>
      </c>
      <c r="G148" s="18">
        <f t="shared" si="56"/>
        <v>0</v>
      </c>
    </row>
    <row r="149" spans="1:7" ht="25.5" hidden="1" x14ac:dyDescent="0.25">
      <c r="A149" s="15" t="s">
        <v>31</v>
      </c>
      <c r="B149" s="137" t="s">
        <v>175</v>
      </c>
      <c r="C149" s="137" t="s">
        <v>176</v>
      </c>
      <c r="D149" s="137" t="s">
        <v>32</v>
      </c>
      <c r="E149" s="18">
        <f>E150</f>
        <v>0</v>
      </c>
      <c r="F149" s="18">
        <f t="shared" ref="F149:G149" si="57">F150</f>
        <v>0</v>
      </c>
      <c r="G149" s="18">
        <f t="shared" si="57"/>
        <v>0</v>
      </c>
    </row>
    <row r="150" spans="1:7" ht="25.5" hidden="1" x14ac:dyDescent="0.25">
      <c r="A150" s="15" t="s">
        <v>33</v>
      </c>
      <c r="B150" s="137" t="s">
        <v>175</v>
      </c>
      <c r="C150" s="137" t="s">
        <v>176</v>
      </c>
      <c r="D150" s="137" t="s">
        <v>34</v>
      </c>
      <c r="E150" s="18"/>
      <c r="F150" s="18"/>
      <c r="G150" s="18"/>
    </row>
    <row r="151" spans="1:7" ht="127.5" hidden="1" x14ac:dyDescent="0.25">
      <c r="A151" s="15" t="s">
        <v>109</v>
      </c>
      <c r="B151" s="137" t="s">
        <v>175</v>
      </c>
      <c r="C151" s="137" t="s">
        <v>177</v>
      </c>
      <c r="D151" s="137"/>
      <c r="E151" s="18">
        <f>E152</f>
        <v>0</v>
      </c>
      <c r="F151" s="18">
        <f t="shared" ref="F151:G152" si="58">F152</f>
        <v>0</v>
      </c>
      <c r="G151" s="18">
        <f t="shared" si="58"/>
        <v>0</v>
      </c>
    </row>
    <row r="152" spans="1:7" hidden="1" x14ac:dyDescent="0.25">
      <c r="A152" s="15" t="s">
        <v>83</v>
      </c>
      <c r="B152" s="137" t="s">
        <v>175</v>
      </c>
      <c r="C152" s="137" t="s">
        <v>177</v>
      </c>
      <c r="D152" s="137" t="s">
        <v>84</v>
      </c>
      <c r="E152" s="18">
        <f>E153</f>
        <v>0</v>
      </c>
      <c r="F152" s="18">
        <f t="shared" si="58"/>
        <v>0</v>
      </c>
      <c r="G152" s="18">
        <f t="shared" si="58"/>
        <v>0</v>
      </c>
    </row>
    <row r="153" spans="1:7" hidden="1" x14ac:dyDescent="0.25">
      <c r="A153" s="15" t="s">
        <v>110</v>
      </c>
      <c r="B153" s="137" t="s">
        <v>175</v>
      </c>
      <c r="C153" s="137" t="s">
        <v>177</v>
      </c>
      <c r="D153" s="137" t="s">
        <v>111</v>
      </c>
      <c r="E153" s="18"/>
      <c r="F153" s="18"/>
      <c r="G153" s="18"/>
    </row>
    <row r="154" spans="1:7" x14ac:dyDescent="0.25">
      <c r="A154" s="15" t="s">
        <v>576</v>
      </c>
      <c r="B154" s="137" t="s">
        <v>695</v>
      </c>
      <c r="C154" s="137"/>
      <c r="D154" s="137"/>
      <c r="E154" s="18">
        <f>E155+E160+E163+E166+E169+E172</f>
        <v>134200</v>
      </c>
      <c r="F154" s="18">
        <f t="shared" ref="F154:G154" si="59">F155+F160+F163+F166+F169</f>
        <v>0</v>
      </c>
      <c r="G154" s="18">
        <f t="shared" si="59"/>
        <v>0</v>
      </c>
    </row>
    <row r="155" spans="1:7" ht="38.25" hidden="1" x14ac:dyDescent="0.25">
      <c r="A155" s="15" t="s">
        <v>112</v>
      </c>
      <c r="B155" s="137" t="s">
        <v>695</v>
      </c>
      <c r="C155" s="137" t="s">
        <v>696</v>
      </c>
      <c r="D155" s="137"/>
      <c r="E155" s="18">
        <f>E156+E158</f>
        <v>0</v>
      </c>
      <c r="F155" s="18">
        <f t="shared" ref="F155:G155" si="60">F156+F158</f>
        <v>0</v>
      </c>
      <c r="G155" s="18">
        <f t="shared" si="60"/>
        <v>0</v>
      </c>
    </row>
    <row r="156" spans="1:7" ht="38.25" hidden="1" x14ac:dyDescent="0.25">
      <c r="A156" s="15" t="s">
        <v>24</v>
      </c>
      <c r="B156" s="137" t="s">
        <v>695</v>
      </c>
      <c r="C156" s="137" t="s">
        <v>696</v>
      </c>
      <c r="D156" s="137" t="s">
        <v>25</v>
      </c>
      <c r="E156" s="18">
        <f>E157</f>
        <v>0</v>
      </c>
      <c r="F156" s="18">
        <f t="shared" ref="F156:G156" si="61">F157</f>
        <v>0</v>
      </c>
      <c r="G156" s="18">
        <f t="shared" si="61"/>
        <v>0</v>
      </c>
    </row>
    <row r="157" spans="1:7" hidden="1" x14ac:dyDescent="0.25">
      <c r="A157" s="15" t="s">
        <v>26</v>
      </c>
      <c r="B157" s="137" t="s">
        <v>695</v>
      </c>
      <c r="C157" s="137" t="s">
        <v>696</v>
      </c>
      <c r="D157" s="137" t="s">
        <v>27</v>
      </c>
      <c r="E157" s="18"/>
      <c r="F157" s="18"/>
      <c r="G157" s="18"/>
    </row>
    <row r="158" spans="1:7" ht="25.5" hidden="1" x14ac:dyDescent="0.25">
      <c r="A158" s="15" t="s">
        <v>31</v>
      </c>
      <c r="B158" s="137" t="s">
        <v>695</v>
      </c>
      <c r="C158" s="137" t="s">
        <v>696</v>
      </c>
      <c r="D158" s="137" t="s">
        <v>32</v>
      </c>
      <c r="E158" s="18">
        <f>E159</f>
        <v>0</v>
      </c>
      <c r="F158" s="18">
        <f t="shared" ref="F158:G158" si="62">F159</f>
        <v>0</v>
      </c>
      <c r="G158" s="18">
        <f t="shared" si="62"/>
        <v>0</v>
      </c>
    </row>
    <row r="159" spans="1:7" ht="25.5" hidden="1" x14ac:dyDescent="0.25">
      <c r="A159" s="15" t="s">
        <v>33</v>
      </c>
      <c r="B159" s="137" t="s">
        <v>695</v>
      </c>
      <c r="C159" s="137" t="s">
        <v>696</v>
      </c>
      <c r="D159" s="137" t="s">
        <v>34</v>
      </c>
      <c r="E159" s="18"/>
      <c r="F159" s="18"/>
      <c r="G159" s="18"/>
    </row>
    <row r="160" spans="1:7" hidden="1" x14ac:dyDescent="0.25">
      <c r="A160" s="15" t="s">
        <v>73</v>
      </c>
      <c r="B160" s="137" t="s">
        <v>695</v>
      </c>
      <c r="C160" s="137" t="s">
        <v>697</v>
      </c>
      <c r="D160" s="137"/>
      <c r="E160" s="18">
        <f>E161</f>
        <v>0</v>
      </c>
      <c r="F160" s="18">
        <f t="shared" ref="F160:G161" si="63">F161</f>
        <v>0</v>
      </c>
      <c r="G160" s="18">
        <f t="shared" si="63"/>
        <v>0</v>
      </c>
    </row>
    <row r="161" spans="1:7" ht="25.5" hidden="1" x14ac:dyDescent="0.25">
      <c r="A161" s="15" t="s">
        <v>31</v>
      </c>
      <c r="B161" s="137" t="s">
        <v>695</v>
      </c>
      <c r="C161" s="137" t="s">
        <v>697</v>
      </c>
      <c r="D161" s="137" t="s">
        <v>32</v>
      </c>
      <c r="E161" s="18">
        <f>E162</f>
        <v>0</v>
      </c>
      <c r="F161" s="18">
        <f t="shared" si="63"/>
        <v>0</v>
      </c>
      <c r="G161" s="18">
        <f t="shared" si="63"/>
        <v>0</v>
      </c>
    </row>
    <row r="162" spans="1:7" ht="25.5" hidden="1" x14ac:dyDescent="0.25">
      <c r="A162" s="15" t="s">
        <v>33</v>
      </c>
      <c r="B162" s="137" t="s">
        <v>695</v>
      </c>
      <c r="C162" s="137" t="s">
        <v>697</v>
      </c>
      <c r="D162" s="137" t="s">
        <v>34</v>
      </c>
      <c r="E162" s="18"/>
      <c r="F162" s="18"/>
      <c r="G162" s="18"/>
    </row>
    <row r="163" spans="1:7" ht="87.75" hidden="1" customHeight="1" x14ac:dyDescent="0.25">
      <c r="A163" s="15" t="s">
        <v>156</v>
      </c>
      <c r="B163" s="137" t="s">
        <v>695</v>
      </c>
      <c r="C163" s="137" t="s">
        <v>698</v>
      </c>
      <c r="D163" s="137"/>
      <c r="E163" s="18">
        <f>E164</f>
        <v>0</v>
      </c>
      <c r="F163" s="18">
        <f t="shared" ref="F163:G164" si="64">F164</f>
        <v>0</v>
      </c>
      <c r="G163" s="18">
        <f t="shared" si="64"/>
        <v>0</v>
      </c>
    </row>
    <row r="164" spans="1:7" hidden="1" x14ac:dyDescent="0.25">
      <c r="A164" s="15" t="s">
        <v>83</v>
      </c>
      <c r="B164" s="137" t="s">
        <v>695</v>
      </c>
      <c r="C164" s="137" t="s">
        <v>698</v>
      </c>
      <c r="D164" s="137" t="s">
        <v>84</v>
      </c>
      <c r="E164" s="18">
        <f>E165</f>
        <v>0</v>
      </c>
      <c r="F164" s="18">
        <f t="shared" si="64"/>
        <v>0</v>
      </c>
      <c r="G164" s="18">
        <f t="shared" si="64"/>
        <v>0</v>
      </c>
    </row>
    <row r="165" spans="1:7" hidden="1" x14ac:dyDescent="0.25">
      <c r="A165" s="15" t="s">
        <v>110</v>
      </c>
      <c r="B165" s="137" t="s">
        <v>695</v>
      </c>
      <c r="C165" s="137" t="s">
        <v>698</v>
      </c>
      <c r="D165" s="137" t="s">
        <v>111</v>
      </c>
      <c r="E165" s="18"/>
      <c r="F165" s="18"/>
      <c r="G165" s="18"/>
    </row>
    <row r="166" spans="1:7" ht="25.5" x14ac:dyDescent="0.25">
      <c r="A166" s="15" t="s">
        <v>72</v>
      </c>
      <c r="B166" s="137" t="s">
        <v>695</v>
      </c>
      <c r="C166" s="137" t="s">
        <v>699</v>
      </c>
      <c r="D166" s="137"/>
      <c r="E166" s="18">
        <f>E167</f>
        <v>-24000</v>
      </c>
      <c r="F166" s="18">
        <f t="shared" ref="F166:G167" si="65">F167</f>
        <v>0</v>
      </c>
      <c r="G166" s="18">
        <f t="shared" si="65"/>
        <v>0</v>
      </c>
    </row>
    <row r="167" spans="1:7" ht="25.5" x14ac:dyDescent="0.25">
      <c r="A167" s="15" t="s">
        <v>31</v>
      </c>
      <c r="B167" s="137" t="s">
        <v>695</v>
      </c>
      <c r="C167" s="137" t="s">
        <v>699</v>
      </c>
      <c r="D167" s="137" t="s">
        <v>32</v>
      </c>
      <c r="E167" s="18">
        <f>E168</f>
        <v>-24000</v>
      </c>
      <c r="F167" s="18">
        <f t="shared" si="65"/>
        <v>0</v>
      </c>
      <c r="G167" s="18">
        <f t="shared" si="65"/>
        <v>0</v>
      </c>
    </row>
    <row r="168" spans="1:7" ht="25.5" x14ac:dyDescent="0.25">
      <c r="A168" s="15" t="s">
        <v>33</v>
      </c>
      <c r="B168" s="137" t="s">
        <v>695</v>
      </c>
      <c r="C168" s="137" t="s">
        <v>699</v>
      </c>
      <c r="D168" s="137" t="s">
        <v>34</v>
      </c>
      <c r="E168" s="18">
        <v>-24000</v>
      </c>
      <c r="F168" s="18"/>
      <c r="G168" s="18"/>
    </row>
    <row r="169" spans="1:7" x14ac:dyDescent="0.25">
      <c r="A169" s="15" t="s">
        <v>73</v>
      </c>
      <c r="B169" s="137" t="s">
        <v>695</v>
      </c>
      <c r="C169" s="137" t="s">
        <v>700</v>
      </c>
      <c r="D169" s="137"/>
      <c r="E169" s="18">
        <f>E170</f>
        <v>195200</v>
      </c>
      <c r="F169" s="18">
        <f t="shared" ref="F169:G170" si="66">F170</f>
        <v>0</v>
      </c>
      <c r="G169" s="18">
        <f t="shared" si="66"/>
        <v>0</v>
      </c>
    </row>
    <row r="170" spans="1:7" ht="25.5" x14ac:dyDescent="0.25">
      <c r="A170" s="15" t="s">
        <v>31</v>
      </c>
      <c r="B170" s="137" t="s">
        <v>695</v>
      </c>
      <c r="C170" s="137" t="s">
        <v>700</v>
      </c>
      <c r="D170" s="137" t="s">
        <v>32</v>
      </c>
      <c r="E170" s="18">
        <f>E171</f>
        <v>195200</v>
      </c>
      <c r="F170" s="18">
        <f t="shared" si="66"/>
        <v>0</v>
      </c>
      <c r="G170" s="18">
        <f t="shared" si="66"/>
        <v>0</v>
      </c>
    </row>
    <row r="171" spans="1:7" ht="25.5" x14ac:dyDescent="0.25">
      <c r="A171" s="15" t="s">
        <v>33</v>
      </c>
      <c r="B171" s="137" t="s">
        <v>695</v>
      </c>
      <c r="C171" s="137" t="s">
        <v>700</v>
      </c>
      <c r="D171" s="137" t="s">
        <v>34</v>
      </c>
      <c r="E171" s="18">
        <v>195200</v>
      </c>
      <c r="F171" s="18"/>
      <c r="G171" s="18"/>
    </row>
    <row r="172" spans="1:7" ht="25.5" x14ac:dyDescent="0.25">
      <c r="A172" s="15" t="s">
        <v>74</v>
      </c>
      <c r="B172" s="137" t="s">
        <v>695</v>
      </c>
      <c r="C172" s="137" t="s">
        <v>701</v>
      </c>
      <c r="D172" s="137"/>
      <c r="E172" s="18">
        <f>E173</f>
        <v>-37000</v>
      </c>
      <c r="F172" s="18">
        <f t="shared" ref="F172:G173" si="67">F173</f>
        <v>0</v>
      </c>
      <c r="G172" s="18">
        <f t="shared" si="67"/>
        <v>0</v>
      </c>
    </row>
    <row r="173" spans="1:7" ht="25.5" x14ac:dyDescent="0.25">
      <c r="A173" s="15" t="s">
        <v>31</v>
      </c>
      <c r="B173" s="137" t="s">
        <v>695</v>
      </c>
      <c r="C173" s="137" t="s">
        <v>701</v>
      </c>
      <c r="D173" s="137" t="s">
        <v>32</v>
      </c>
      <c r="E173" s="18">
        <f>E174</f>
        <v>-37000</v>
      </c>
      <c r="F173" s="18">
        <f t="shared" si="67"/>
        <v>0</v>
      </c>
      <c r="G173" s="18">
        <f t="shared" si="67"/>
        <v>0</v>
      </c>
    </row>
    <row r="174" spans="1:7" ht="25.5" x14ac:dyDescent="0.25">
      <c r="A174" s="15" t="s">
        <v>33</v>
      </c>
      <c r="B174" s="137" t="s">
        <v>695</v>
      </c>
      <c r="C174" s="137" t="s">
        <v>701</v>
      </c>
      <c r="D174" s="137" t="s">
        <v>34</v>
      </c>
      <c r="E174" s="18">
        <v>-37000</v>
      </c>
      <c r="F174" s="18"/>
      <c r="G174" s="18"/>
    </row>
    <row r="175" spans="1:7" x14ac:dyDescent="0.25">
      <c r="A175" s="15" t="s">
        <v>702</v>
      </c>
      <c r="B175" s="137" t="s">
        <v>703</v>
      </c>
      <c r="C175" s="137"/>
      <c r="D175" s="137"/>
      <c r="E175" s="18">
        <f>E180+E195+E176</f>
        <v>20000</v>
      </c>
      <c r="F175" s="18">
        <f t="shared" ref="F175:G175" si="68">F180+F195</f>
        <v>0</v>
      </c>
      <c r="G175" s="18">
        <f t="shared" si="68"/>
        <v>0</v>
      </c>
    </row>
    <row r="176" spans="1:7" hidden="1" x14ac:dyDescent="0.25">
      <c r="A176" s="15" t="s">
        <v>774</v>
      </c>
      <c r="B176" s="137" t="s">
        <v>783</v>
      </c>
      <c r="C176" s="137"/>
      <c r="D176" s="137"/>
      <c r="E176" s="18">
        <f>E177</f>
        <v>0</v>
      </c>
      <c r="F176" s="18"/>
      <c r="G176" s="18"/>
    </row>
    <row r="177" spans="1:7" ht="38.25" hidden="1" x14ac:dyDescent="0.25">
      <c r="A177" s="15" t="s">
        <v>771</v>
      </c>
      <c r="B177" s="137" t="s">
        <v>783</v>
      </c>
      <c r="C177" s="137" t="s">
        <v>790</v>
      </c>
      <c r="D177" s="137"/>
      <c r="E177" s="18">
        <f>E178</f>
        <v>0</v>
      </c>
      <c r="F177" s="18"/>
      <c r="G177" s="18"/>
    </row>
    <row r="178" spans="1:7" hidden="1" x14ac:dyDescent="0.25">
      <c r="A178" s="15" t="s">
        <v>773</v>
      </c>
      <c r="B178" s="137" t="s">
        <v>783</v>
      </c>
      <c r="C178" s="137" t="s">
        <v>790</v>
      </c>
      <c r="D178" s="137" t="s">
        <v>32</v>
      </c>
      <c r="E178" s="18">
        <f>E179</f>
        <v>0</v>
      </c>
      <c r="F178" s="18"/>
      <c r="G178" s="18"/>
    </row>
    <row r="179" spans="1:7" ht="25.5" hidden="1" x14ac:dyDescent="0.25">
      <c r="A179" s="15" t="s">
        <v>33</v>
      </c>
      <c r="B179" s="137" t="s">
        <v>783</v>
      </c>
      <c r="C179" s="137" t="s">
        <v>790</v>
      </c>
      <c r="D179" s="137" t="s">
        <v>34</v>
      </c>
      <c r="E179" s="18"/>
      <c r="F179" s="18"/>
      <c r="G179" s="18"/>
    </row>
    <row r="180" spans="1:7" x14ac:dyDescent="0.25">
      <c r="A180" s="15" t="s">
        <v>622</v>
      </c>
      <c r="B180" s="137" t="s">
        <v>704</v>
      </c>
      <c r="C180" s="137"/>
      <c r="D180" s="137"/>
      <c r="E180" s="18">
        <f>E186+E189+E192+E181</f>
        <v>20000</v>
      </c>
      <c r="F180" s="18">
        <f t="shared" ref="F180:G180" si="69">F186+F189+F192</f>
        <v>0</v>
      </c>
      <c r="G180" s="18">
        <f t="shared" si="69"/>
        <v>0</v>
      </c>
    </row>
    <row r="181" spans="1:7" ht="25.5" hidden="1" x14ac:dyDescent="0.25">
      <c r="A181" s="15" t="s">
        <v>775</v>
      </c>
      <c r="B181" s="137" t="s">
        <v>704</v>
      </c>
      <c r="C181" s="137" t="s">
        <v>791</v>
      </c>
      <c r="D181" s="137"/>
      <c r="E181" s="18">
        <f>E182+E184</f>
        <v>0</v>
      </c>
      <c r="F181" s="18"/>
      <c r="G181" s="18"/>
    </row>
    <row r="182" spans="1:7" hidden="1" x14ac:dyDescent="0.25">
      <c r="A182" s="15" t="s">
        <v>773</v>
      </c>
      <c r="B182" s="137" t="s">
        <v>704</v>
      </c>
      <c r="C182" s="137" t="s">
        <v>791</v>
      </c>
      <c r="D182" s="137" t="s">
        <v>32</v>
      </c>
      <c r="E182" s="18">
        <f>E183</f>
        <v>0</v>
      </c>
      <c r="F182" s="18"/>
      <c r="G182" s="18"/>
    </row>
    <row r="183" spans="1:7" ht="25.5" hidden="1" x14ac:dyDescent="0.25">
      <c r="A183" s="15" t="s">
        <v>33</v>
      </c>
      <c r="B183" s="137" t="s">
        <v>704</v>
      </c>
      <c r="C183" s="137" t="s">
        <v>791</v>
      </c>
      <c r="D183" s="137" t="s">
        <v>34</v>
      </c>
      <c r="E183" s="18"/>
      <c r="F183" s="18"/>
      <c r="G183" s="18"/>
    </row>
    <row r="184" spans="1:7" ht="25.5" hidden="1" x14ac:dyDescent="0.25">
      <c r="A184" s="15" t="s">
        <v>115</v>
      </c>
      <c r="B184" s="137" t="s">
        <v>704</v>
      </c>
      <c r="C184" s="137" t="s">
        <v>791</v>
      </c>
      <c r="D184" s="137">
        <v>400</v>
      </c>
      <c r="E184" s="18">
        <f>E185</f>
        <v>0</v>
      </c>
      <c r="F184" s="18"/>
      <c r="G184" s="18"/>
    </row>
    <row r="185" spans="1:7" hidden="1" x14ac:dyDescent="0.25">
      <c r="A185" s="15" t="s">
        <v>117</v>
      </c>
      <c r="B185" s="137" t="s">
        <v>704</v>
      </c>
      <c r="C185" s="137" t="s">
        <v>791</v>
      </c>
      <c r="D185" s="137">
        <v>410</v>
      </c>
      <c r="E185" s="18"/>
      <c r="F185" s="18"/>
      <c r="G185" s="18"/>
    </row>
    <row r="186" spans="1:7" x14ac:dyDescent="0.25">
      <c r="A186" s="15" t="s">
        <v>157</v>
      </c>
      <c r="B186" s="137" t="s">
        <v>704</v>
      </c>
      <c r="C186" s="137" t="s">
        <v>705</v>
      </c>
      <c r="D186" s="137"/>
      <c r="E186" s="18">
        <f>E187</f>
        <v>20000</v>
      </c>
      <c r="F186" s="18">
        <f t="shared" ref="F186:G187" si="70">F187</f>
        <v>0</v>
      </c>
      <c r="G186" s="18">
        <f t="shared" si="70"/>
        <v>0</v>
      </c>
    </row>
    <row r="187" spans="1:7" ht="25.5" x14ac:dyDescent="0.25">
      <c r="A187" s="15" t="s">
        <v>31</v>
      </c>
      <c r="B187" s="137" t="s">
        <v>704</v>
      </c>
      <c r="C187" s="137" t="s">
        <v>705</v>
      </c>
      <c r="D187" s="137" t="s">
        <v>32</v>
      </c>
      <c r="E187" s="18">
        <f>E188</f>
        <v>20000</v>
      </c>
      <c r="F187" s="18">
        <f t="shared" si="70"/>
        <v>0</v>
      </c>
      <c r="G187" s="18">
        <f t="shared" si="70"/>
        <v>0</v>
      </c>
    </row>
    <row r="188" spans="1:7" ht="25.5" x14ac:dyDescent="0.25">
      <c r="A188" s="15" t="s">
        <v>33</v>
      </c>
      <c r="B188" s="137" t="s">
        <v>704</v>
      </c>
      <c r="C188" s="137" t="s">
        <v>705</v>
      </c>
      <c r="D188" s="137" t="s">
        <v>34</v>
      </c>
      <c r="E188" s="18">
        <v>20000</v>
      </c>
      <c r="F188" s="18"/>
      <c r="G188" s="18"/>
    </row>
    <row r="189" spans="1:7" ht="59.25" hidden="1" customHeight="1" x14ac:dyDescent="0.25">
      <c r="A189" s="15" t="s">
        <v>113</v>
      </c>
      <c r="B189" s="137" t="s">
        <v>704</v>
      </c>
      <c r="C189" s="137" t="s">
        <v>706</v>
      </c>
      <c r="D189" s="137"/>
      <c r="E189" s="18">
        <f>E190</f>
        <v>0</v>
      </c>
      <c r="F189" s="18">
        <f t="shared" ref="F189:G190" si="71">F190</f>
        <v>0</v>
      </c>
      <c r="G189" s="18">
        <f t="shared" si="71"/>
        <v>0</v>
      </c>
    </row>
    <row r="190" spans="1:7" hidden="1" x14ac:dyDescent="0.25">
      <c r="A190" s="15" t="s">
        <v>83</v>
      </c>
      <c r="B190" s="137" t="s">
        <v>704</v>
      </c>
      <c r="C190" s="137" t="s">
        <v>706</v>
      </c>
      <c r="D190" s="137" t="s">
        <v>84</v>
      </c>
      <c r="E190" s="18">
        <f>E191</f>
        <v>0</v>
      </c>
      <c r="F190" s="18">
        <f t="shared" si="71"/>
        <v>0</v>
      </c>
      <c r="G190" s="18">
        <f t="shared" si="71"/>
        <v>0</v>
      </c>
    </row>
    <row r="191" spans="1:7" hidden="1" x14ac:dyDescent="0.25">
      <c r="A191" s="15" t="s">
        <v>110</v>
      </c>
      <c r="B191" s="137" t="s">
        <v>704</v>
      </c>
      <c r="C191" s="137" t="s">
        <v>706</v>
      </c>
      <c r="D191" s="137" t="s">
        <v>111</v>
      </c>
      <c r="E191" s="18"/>
      <c r="F191" s="18"/>
      <c r="G191" s="18"/>
    </row>
    <row r="192" spans="1:7" hidden="1" x14ac:dyDescent="0.25">
      <c r="A192" s="15" t="s">
        <v>625</v>
      </c>
      <c r="B192" s="137" t="s">
        <v>704</v>
      </c>
      <c r="C192" s="137" t="s">
        <v>707</v>
      </c>
      <c r="D192" s="137"/>
      <c r="E192" s="18">
        <f>E193</f>
        <v>0</v>
      </c>
      <c r="F192" s="18">
        <f t="shared" ref="F192:G193" si="72">F193</f>
        <v>0</v>
      </c>
      <c r="G192" s="18">
        <f t="shared" si="72"/>
        <v>0</v>
      </c>
    </row>
    <row r="193" spans="1:7" ht="25.5" hidden="1" x14ac:dyDescent="0.25">
      <c r="A193" s="15" t="s">
        <v>31</v>
      </c>
      <c r="B193" s="137" t="s">
        <v>704</v>
      </c>
      <c r="C193" s="137" t="s">
        <v>707</v>
      </c>
      <c r="D193" s="137" t="s">
        <v>32</v>
      </c>
      <c r="E193" s="18">
        <f>E194</f>
        <v>0</v>
      </c>
      <c r="F193" s="18">
        <f t="shared" si="72"/>
        <v>0</v>
      </c>
      <c r="G193" s="18">
        <f t="shared" si="72"/>
        <v>0</v>
      </c>
    </row>
    <row r="194" spans="1:7" ht="25.5" hidden="1" x14ac:dyDescent="0.25">
      <c r="A194" s="15" t="s">
        <v>33</v>
      </c>
      <c r="B194" s="137" t="s">
        <v>704</v>
      </c>
      <c r="C194" s="137" t="s">
        <v>707</v>
      </c>
      <c r="D194" s="137" t="s">
        <v>34</v>
      </c>
      <c r="E194" s="18"/>
      <c r="F194" s="18"/>
      <c r="G194" s="18"/>
    </row>
    <row r="195" spans="1:7" hidden="1" x14ac:dyDescent="0.25">
      <c r="A195" s="15" t="s">
        <v>627</v>
      </c>
      <c r="B195" s="137" t="s">
        <v>708</v>
      </c>
      <c r="C195" s="137"/>
      <c r="D195" s="137"/>
      <c r="E195" s="18">
        <f>E196</f>
        <v>0</v>
      </c>
      <c r="F195" s="18">
        <f t="shared" ref="F195:G197" si="73">F196</f>
        <v>0</v>
      </c>
      <c r="G195" s="18">
        <f t="shared" si="73"/>
        <v>0</v>
      </c>
    </row>
    <row r="196" spans="1:7" ht="25.5" hidden="1" x14ac:dyDescent="0.25">
      <c r="A196" s="15" t="s">
        <v>114</v>
      </c>
      <c r="B196" s="137" t="s">
        <v>708</v>
      </c>
      <c r="C196" s="137" t="s">
        <v>709</v>
      </c>
      <c r="D196" s="137"/>
      <c r="E196" s="18">
        <f>E197</f>
        <v>0</v>
      </c>
      <c r="F196" s="18">
        <f t="shared" si="73"/>
        <v>0</v>
      </c>
      <c r="G196" s="18">
        <f t="shared" si="73"/>
        <v>0</v>
      </c>
    </row>
    <row r="197" spans="1:7" ht="25.5" hidden="1" x14ac:dyDescent="0.25">
      <c r="A197" s="15" t="s">
        <v>115</v>
      </c>
      <c r="B197" s="137" t="s">
        <v>708</v>
      </c>
      <c r="C197" s="137" t="s">
        <v>709</v>
      </c>
      <c r="D197" s="137" t="s">
        <v>116</v>
      </c>
      <c r="E197" s="18">
        <f>E198</f>
        <v>0</v>
      </c>
      <c r="F197" s="18">
        <f t="shared" si="73"/>
        <v>0</v>
      </c>
      <c r="G197" s="18">
        <f t="shared" si="73"/>
        <v>0</v>
      </c>
    </row>
    <row r="198" spans="1:7" hidden="1" x14ac:dyDescent="0.25">
      <c r="A198" s="15" t="s">
        <v>117</v>
      </c>
      <c r="B198" s="137" t="s">
        <v>708</v>
      </c>
      <c r="C198" s="137" t="s">
        <v>709</v>
      </c>
      <c r="D198" s="137" t="s">
        <v>118</v>
      </c>
      <c r="E198" s="18"/>
      <c r="F198" s="18"/>
      <c r="G198" s="18"/>
    </row>
    <row r="199" spans="1:7" hidden="1" x14ac:dyDescent="0.25">
      <c r="A199" s="15" t="s">
        <v>178</v>
      </c>
      <c r="B199" s="137" t="s">
        <v>179</v>
      </c>
      <c r="C199" s="137"/>
      <c r="D199" s="137"/>
      <c r="E199" s="18">
        <f>E200</f>
        <v>0</v>
      </c>
      <c r="F199" s="18">
        <f t="shared" ref="F199:G201" si="74">F200</f>
        <v>0</v>
      </c>
      <c r="G199" s="18">
        <f t="shared" si="74"/>
        <v>0</v>
      </c>
    </row>
    <row r="200" spans="1:7" hidden="1" x14ac:dyDescent="0.25">
      <c r="A200" s="15" t="s">
        <v>120</v>
      </c>
      <c r="B200" s="137" t="s">
        <v>180</v>
      </c>
      <c r="C200" s="137"/>
      <c r="D200" s="137"/>
      <c r="E200" s="18">
        <f>E201</f>
        <v>0</v>
      </c>
      <c r="F200" s="18">
        <f t="shared" si="74"/>
        <v>0</v>
      </c>
      <c r="G200" s="18">
        <f t="shared" si="74"/>
        <v>0</v>
      </c>
    </row>
    <row r="201" spans="1:7" hidden="1" x14ac:dyDescent="0.25">
      <c r="A201" s="15" t="s">
        <v>119</v>
      </c>
      <c r="B201" s="137" t="s">
        <v>180</v>
      </c>
      <c r="C201" s="137" t="s">
        <v>710</v>
      </c>
      <c r="D201" s="137"/>
      <c r="E201" s="18">
        <f>E202</f>
        <v>0</v>
      </c>
      <c r="F201" s="18">
        <f t="shared" si="74"/>
        <v>0</v>
      </c>
      <c r="G201" s="18">
        <f t="shared" si="74"/>
        <v>0</v>
      </c>
    </row>
    <row r="202" spans="1:7" ht="25.5" hidden="1" x14ac:dyDescent="0.25">
      <c r="A202" s="15" t="s">
        <v>115</v>
      </c>
      <c r="B202" s="137" t="s">
        <v>180</v>
      </c>
      <c r="C202" s="137" t="s">
        <v>710</v>
      </c>
      <c r="D202" s="137" t="s">
        <v>116</v>
      </c>
      <c r="E202" s="18">
        <v>0</v>
      </c>
      <c r="F202" s="18">
        <v>0</v>
      </c>
      <c r="G202" s="18">
        <v>0</v>
      </c>
    </row>
    <row r="203" spans="1:7" hidden="1" x14ac:dyDescent="0.25">
      <c r="A203" s="15" t="s">
        <v>117</v>
      </c>
      <c r="B203" s="137" t="s">
        <v>180</v>
      </c>
      <c r="C203" s="137" t="s">
        <v>710</v>
      </c>
      <c r="D203" s="137" t="s">
        <v>118</v>
      </c>
      <c r="E203" s="18"/>
      <c r="F203" s="18"/>
      <c r="G203" s="18">
        <v>0</v>
      </c>
    </row>
    <row r="204" spans="1:7" x14ac:dyDescent="0.25">
      <c r="A204" s="15" t="s">
        <v>181</v>
      </c>
      <c r="B204" s="137" t="s">
        <v>182</v>
      </c>
      <c r="C204" s="137"/>
      <c r="D204" s="137"/>
      <c r="E204" s="18">
        <f>E205+E213+E238+E249+E253</f>
        <v>-7071547.9199999999</v>
      </c>
      <c r="F204" s="18">
        <f>F205+F213+F238+F249+F253</f>
        <v>0</v>
      </c>
      <c r="G204" s="18">
        <f>G205+G213+G238+G249+G253</f>
        <v>0</v>
      </c>
    </row>
    <row r="205" spans="1:7" x14ac:dyDescent="0.25">
      <c r="A205" s="15" t="s">
        <v>43</v>
      </c>
      <c r="B205" s="137" t="s">
        <v>183</v>
      </c>
      <c r="C205" s="137"/>
      <c r="D205" s="137"/>
      <c r="E205" s="18">
        <f>E206+E209+E212</f>
        <v>-6821865.5800000001</v>
      </c>
      <c r="F205" s="18">
        <f t="shared" ref="F205:G205" si="75">F206+F209+F212</f>
        <v>0</v>
      </c>
      <c r="G205" s="18">
        <f t="shared" si="75"/>
        <v>0</v>
      </c>
    </row>
    <row r="206" spans="1:7" ht="146.25" customHeight="1" x14ac:dyDescent="0.25">
      <c r="A206" s="15" t="s">
        <v>160</v>
      </c>
      <c r="B206" s="137" t="s">
        <v>183</v>
      </c>
      <c r="C206" s="137" t="s">
        <v>711</v>
      </c>
      <c r="D206" s="137"/>
      <c r="E206" s="18">
        <f>E207</f>
        <v>-5696520.1900000004</v>
      </c>
      <c r="F206" s="18">
        <f t="shared" ref="F206:G207" si="76">F207</f>
        <v>0</v>
      </c>
      <c r="G206" s="18">
        <f t="shared" si="76"/>
        <v>0</v>
      </c>
    </row>
    <row r="207" spans="1:7" ht="25.5" x14ac:dyDescent="0.25">
      <c r="A207" s="15" t="s">
        <v>44</v>
      </c>
      <c r="B207" s="137" t="s">
        <v>183</v>
      </c>
      <c r="C207" s="137" t="s">
        <v>711</v>
      </c>
      <c r="D207" s="137" t="s">
        <v>45</v>
      </c>
      <c r="E207" s="18">
        <f>E208</f>
        <v>-5696520.1900000004</v>
      </c>
      <c r="F207" s="18">
        <f t="shared" si="76"/>
        <v>0</v>
      </c>
      <c r="G207" s="18">
        <f t="shared" si="76"/>
        <v>0</v>
      </c>
    </row>
    <row r="208" spans="1:7" x14ac:dyDescent="0.25">
      <c r="A208" s="15" t="s">
        <v>46</v>
      </c>
      <c r="B208" s="137" t="s">
        <v>183</v>
      </c>
      <c r="C208" s="137" t="s">
        <v>711</v>
      </c>
      <c r="D208" s="137" t="s">
        <v>47</v>
      </c>
      <c r="E208" s="18">
        <v>-5696520.1900000004</v>
      </c>
      <c r="F208" s="18"/>
      <c r="G208" s="18"/>
    </row>
    <row r="209" spans="1:7" x14ac:dyDescent="0.25">
      <c r="A209" s="15" t="s">
        <v>48</v>
      </c>
      <c r="B209" s="137" t="s">
        <v>183</v>
      </c>
      <c r="C209" s="137" t="s">
        <v>184</v>
      </c>
      <c r="D209" s="137"/>
      <c r="E209" s="18">
        <f>E210</f>
        <v>-603072.48</v>
      </c>
      <c r="F209" s="18">
        <f t="shared" ref="F209:G210" si="77">F210</f>
        <v>0</v>
      </c>
      <c r="G209" s="18">
        <f t="shared" si="77"/>
        <v>0</v>
      </c>
    </row>
    <row r="210" spans="1:7" ht="25.5" x14ac:dyDescent="0.25">
      <c r="A210" s="15" t="s">
        <v>44</v>
      </c>
      <c r="B210" s="137" t="s">
        <v>183</v>
      </c>
      <c r="C210" s="137" t="s">
        <v>184</v>
      </c>
      <c r="D210" s="137" t="s">
        <v>45</v>
      </c>
      <c r="E210" s="18">
        <f>E211</f>
        <v>-603072.48</v>
      </c>
      <c r="F210" s="18">
        <f t="shared" si="77"/>
        <v>0</v>
      </c>
      <c r="G210" s="18">
        <f t="shared" si="77"/>
        <v>0</v>
      </c>
    </row>
    <row r="211" spans="1:7" x14ac:dyDescent="0.25">
      <c r="A211" s="15" t="s">
        <v>46</v>
      </c>
      <c r="B211" s="137" t="s">
        <v>183</v>
      </c>
      <c r="C211" s="137" t="s">
        <v>184</v>
      </c>
      <c r="D211" s="137" t="s">
        <v>47</v>
      </c>
      <c r="E211" s="18">
        <v>-603072.48</v>
      </c>
      <c r="F211" s="18"/>
      <c r="G211" s="18"/>
    </row>
    <row r="212" spans="1:7" ht="25.5" x14ac:dyDescent="0.25">
      <c r="A212" s="15" t="s">
        <v>154</v>
      </c>
      <c r="B212" s="137" t="s">
        <v>183</v>
      </c>
      <c r="C212" s="137" t="s">
        <v>712</v>
      </c>
      <c r="D212" s="137"/>
      <c r="E212" s="18">
        <v>-522272.91</v>
      </c>
      <c r="F212" s="18"/>
      <c r="G212" s="18"/>
    </row>
    <row r="213" spans="1:7" x14ac:dyDescent="0.25">
      <c r="A213" s="15" t="s">
        <v>50</v>
      </c>
      <c r="B213" s="137" t="s">
        <v>185</v>
      </c>
      <c r="C213" s="137"/>
      <c r="D213" s="137"/>
      <c r="E213" s="18">
        <f>E214+E220++E226+E229+E232+E235+E223+E217</f>
        <v>-417382.82000000007</v>
      </c>
      <c r="F213" s="18">
        <f t="shared" ref="F213:G213" si="78">F214+F220++F226+F229+F232+F235+F223+F217</f>
        <v>0</v>
      </c>
      <c r="G213" s="18">
        <f t="shared" si="78"/>
        <v>0</v>
      </c>
    </row>
    <row r="214" spans="1:7" ht="51" x14ac:dyDescent="0.25">
      <c r="A214" s="15" t="s">
        <v>159</v>
      </c>
      <c r="B214" s="137" t="s">
        <v>185</v>
      </c>
      <c r="C214" s="137" t="s">
        <v>713</v>
      </c>
      <c r="D214" s="137"/>
      <c r="E214" s="18">
        <f>E215</f>
        <v>17932004</v>
      </c>
      <c r="F214" s="18">
        <f t="shared" ref="F214:G215" si="79">F215</f>
        <v>0</v>
      </c>
      <c r="G214" s="18">
        <f t="shared" si="79"/>
        <v>0</v>
      </c>
    </row>
    <row r="215" spans="1:7" ht="25.5" x14ac:dyDescent="0.25">
      <c r="A215" s="15" t="s">
        <v>44</v>
      </c>
      <c r="B215" s="137" t="s">
        <v>185</v>
      </c>
      <c r="C215" s="137" t="s">
        <v>713</v>
      </c>
      <c r="D215" s="137" t="s">
        <v>45</v>
      </c>
      <c r="E215" s="18">
        <f>E216</f>
        <v>17932004</v>
      </c>
      <c r="F215" s="18">
        <f t="shared" si="79"/>
        <v>0</v>
      </c>
      <c r="G215" s="18">
        <f t="shared" si="79"/>
        <v>0</v>
      </c>
    </row>
    <row r="216" spans="1:7" x14ac:dyDescent="0.25">
      <c r="A216" s="15" t="s">
        <v>46</v>
      </c>
      <c r="B216" s="137" t="s">
        <v>185</v>
      </c>
      <c r="C216" s="137" t="s">
        <v>713</v>
      </c>
      <c r="D216" s="137" t="s">
        <v>47</v>
      </c>
      <c r="E216" s="18">
        <v>17932004</v>
      </c>
      <c r="F216" s="18"/>
      <c r="G216" s="18"/>
    </row>
    <row r="217" spans="1:7" ht="47.25" x14ac:dyDescent="0.25">
      <c r="A217" s="33" t="s">
        <v>880</v>
      </c>
      <c r="B217" s="137" t="s">
        <v>185</v>
      </c>
      <c r="C217" s="138" t="s">
        <v>882</v>
      </c>
      <c r="D217" s="137"/>
      <c r="E217" s="18">
        <f>E218</f>
        <v>-234360</v>
      </c>
      <c r="F217" s="18">
        <f t="shared" ref="F217:G217" si="80">F218</f>
        <v>0</v>
      </c>
      <c r="G217" s="18">
        <f t="shared" si="80"/>
        <v>0</v>
      </c>
    </row>
    <row r="218" spans="1:7" ht="31.5" x14ac:dyDescent="0.25">
      <c r="A218" s="107" t="s">
        <v>44</v>
      </c>
      <c r="B218" s="137" t="s">
        <v>185</v>
      </c>
      <c r="C218" s="138" t="s">
        <v>882</v>
      </c>
      <c r="D218" s="137">
        <v>600</v>
      </c>
      <c r="E218" s="18">
        <f>E219</f>
        <v>-234360</v>
      </c>
      <c r="F218" s="18">
        <f t="shared" ref="F218:G218" si="81">F219</f>
        <v>0</v>
      </c>
      <c r="G218" s="18">
        <f t="shared" si="81"/>
        <v>0</v>
      </c>
    </row>
    <row r="219" spans="1:7" ht="15.75" x14ac:dyDescent="0.25">
      <c r="A219" s="107" t="s">
        <v>46</v>
      </c>
      <c r="B219" s="137" t="s">
        <v>185</v>
      </c>
      <c r="C219" s="138" t="s">
        <v>882</v>
      </c>
      <c r="D219" s="137">
        <v>610</v>
      </c>
      <c r="E219" s="18">
        <v>-234360</v>
      </c>
      <c r="F219" s="18"/>
      <c r="G219" s="18"/>
    </row>
    <row r="220" spans="1:7" hidden="1" x14ac:dyDescent="0.25">
      <c r="A220" s="15" t="s">
        <v>51</v>
      </c>
      <c r="B220" s="137" t="s">
        <v>185</v>
      </c>
      <c r="C220" s="137" t="s">
        <v>186</v>
      </c>
      <c r="D220" s="137"/>
      <c r="E220" s="18">
        <f>E221</f>
        <v>0</v>
      </c>
      <c r="F220" s="18">
        <f t="shared" ref="F220:G221" si="82">F221</f>
        <v>0</v>
      </c>
      <c r="G220" s="18">
        <f t="shared" si="82"/>
        <v>0</v>
      </c>
    </row>
    <row r="221" spans="1:7" ht="25.5" hidden="1" x14ac:dyDescent="0.25">
      <c r="A221" s="15" t="s">
        <v>44</v>
      </c>
      <c r="B221" s="137" t="s">
        <v>185</v>
      </c>
      <c r="C221" s="137" t="s">
        <v>186</v>
      </c>
      <c r="D221" s="137" t="s">
        <v>45</v>
      </c>
      <c r="E221" s="18">
        <f>E222</f>
        <v>0</v>
      </c>
      <c r="F221" s="18">
        <f t="shared" si="82"/>
        <v>0</v>
      </c>
      <c r="G221" s="18">
        <f t="shared" si="82"/>
        <v>0</v>
      </c>
    </row>
    <row r="222" spans="1:7" hidden="1" x14ac:dyDescent="0.25">
      <c r="A222" s="15" t="s">
        <v>46</v>
      </c>
      <c r="B222" s="137" t="s">
        <v>185</v>
      </c>
      <c r="C222" s="137" t="s">
        <v>186</v>
      </c>
      <c r="D222" s="137" t="s">
        <v>47</v>
      </c>
      <c r="E222" s="18"/>
      <c r="F222" s="18"/>
      <c r="G222" s="18"/>
    </row>
    <row r="223" spans="1:7" ht="38.25" hidden="1" x14ac:dyDescent="0.25">
      <c r="A223" s="15" t="s">
        <v>873</v>
      </c>
      <c r="B223" s="137" t="s">
        <v>185</v>
      </c>
      <c r="C223" s="137" t="s">
        <v>875</v>
      </c>
      <c r="D223" s="137"/>
      <c r="E223" s="18">
        <f>E224</f>
        <v>0</v>
      </c>
      <c r="F223" s="18"/>
      <c r="G223" s="18"/>
    </row>
    <row r="224" spans="1:7" ht="25.5" hidden="1" x14ac:dyDescent="0.25">
      <c r="A224" s="15" t="s">
        <v>44</v>
      </c>
      <c r="B224" s="137" t="s">
        <v>185</v>
      </c>
      <c r="C224" s="137" t="s">
        <v>875</v>
      </c>
      <c r="D224" s="137">
        <v>600</v>
      </c>
      <c r="E224" s="18">
        <f>E225</f>
        <v>0</v>
      </c>
      <c r="F224" s="18"/>
      <c r="G224" s="18"/>
    </row>
    <row r="225" spans="1:7" hidden="1" x14ac:dyDescent="0.25">
      <c r="A225" s="15" t="s">
        <v>46</v>
      </c>
      <c r="B225" s="137" t="s">
        <v>185</v>
      </c>
      <c r="C225" s="137" t="s">
        <v>875</v>
      </c>
      <c r="D225" s="137">
        <v>610</v>
      </c>
      <c r="E225" s="18"/>
      <c r="F225" s="18"/>
      <c r="G225" s="18"/>
    </row>
    <row r="226" spans="1:7" ht="25.5" x14ac:dyDescent="0.25">
      <c r="A226" s="15" t="s">
        <v>155</v>
      </c>
      <c r="B226" s="137" t="s">
        <v>185</v>
      </c>
      <c r="C226" s="137" t="s">
        <v>187</v>
      </c>
      <c r="D226" s="137"/>
      <c r="E226" s="18">
        <f>E227</f>
        <v>-16920000</v>
      </c>
      <c r="F226" s="18">
        <f t="shared" ref="F226:G227" si="83">F227</f>
        <v>0</v>
      </c>
      <c r="G226" s="18">
        <f t="shared" si="83"/>
        <v>0</v>
      </c>
    </row>
    <row r="227" spans="1:7" ht="25.5" x14ac:dyDescent="0.25">
      <c r="A227" s="15" t="s">
        <v>44</v>
      </c>
      <c r="B227" s="137" t="s">
        <v>185</v>
      </c>
      <c r="C227" s="137" t="s">
        <v>187</v>
      </c>
      <c r="D227" s="137" t="s">
        <v>45</v>
      </c>
      <c r="E227" s="18">
        <f>E228</f>
        <v>-16920000</v>
      </c>
      <c r="F227" s="18">
        <f t="shared" si="83"/>
        <v>0</v>
      </c>
      <c r="G227" s="18">
        <f t="shared" si="83"/>
        <v>0</v>
      </c>
    </row>
    <row r="228" spans="1:7" x14ac:dyDescent="0.25">
      <c r="A228" s="15" t="s">
        <v>46</v>
      </c>
      <c r="B228" s="137" t="s">
        <v>185</v>
      </c>
      <c r="C228" s="137" t="s">
        <v>187</v>
      </c>
      <c r="D228" s="137" t="s">
        <v>47</v>
      </c>
      <c r="E228" s="18">
        <v>-16920000</v>
      </c>
      <c r="F228" s="18"/>
      <c r="G228" s="18"/>
    </row>
    <row r="229" spans="1:7" ht="25.5" x14ac:dyDescent="0.25">
      <c r="A229" s="15" t="s">
        <v>154</v>
      </c>
      <c r="B229" s="137" t="s">
        <v>185</v>
      </c>
      <c r="C229" s="137" t="s">
        <v>712</v>
      </c>
      <c r="D229" s="137"/>
      <c r="E229" s="18">
        <f>E230</f>
        <v>-1195026.82</v>
      </c>
      <c r="F229" s="18">
        <f t="shared" ref="F229:G230" si="84">F230</f>
        <v>0</v>
      </c>
      <c r="G229" s="18">
        <f t="shared" si="84"/>
        <v>0</v>
      </c>
    </row>
    <row r="230" spans="1:7" ht="25.5" x14ac:dyDescent="0.25">
      <c r="A230" s="15" t="s">
        <v>44</v>
      </c>
      <c r="B230" s="137" t="s">
        <v>185</v>
      </c>
      <c r="C230" s="137" t="s">
        <v>712</v>
      </c>
      <c r="D230" s="137" t="s">
        <v>45</v>
      </c>
      <c r="E230" s="18">
        <f>E231</f>
        <v>-1195026.82</v>
      </c>
      <c r="F230" s="18">
        <f t="shared" si="84"/>
        <v>0</v>
      </c>
      <c r="G230" s="18">
        <f t="shared" si="84"/>
        <v>0</v>
      </c>
    </row>
    <row r="231" spans="1:7" x14ac:dyDescent="0.25">
      <c r="A231" s="15" t="s">
        <v>46</v>
      </c>
      <c r="B231" s="137" t="s">
        <v>185</v>
      </c>
      <c r="C231" s="137" t="s">
        <v>712</v>
      </c>
      <c r="D231" s="137" t="s">
        <v>47</v>
      </c>
      <c r="E231" s="18">
        <v>-1195026.82</v>
      </c>
      <c r="F231" s="18"/>
      <c r="G231" s="18"/>
    </row>
    <row r="232" spans="1:7" ht="38.25" hidden="1" x14ac:dyDescent="0.25">
      <c r="A232" s="15" t="s">
        <v>769</v>
      </c>
      <c r="B232" s="137" t="s">
        <v>185</v>
      </c>
      <c r="C232" s="137" t="s">
        <v>786</v>
      </c>
      <c r="D232" s="137"/>
      <c r="E232" s="18">
        <f>E233</f>
        <v>0</v>
      </c>
      <c r="F232" s="18">
        <f t="shared" ref="F232:G233" si="85">F233</f>
        <v>0</v>
      </c>
      <c r="G232" s="18">
        <f t="shared" si="85"/>
        <v>0</v>
      </c>
    </row>
    <row r="233" spans="1:7" ht="25.5" hidden="1" x14ac:dyDescent="0.25">
      <c r="A233" s="15" t="s">
        <v>44</v>
      </c>
      <c r="B233" s="137" t="s">
        <v>185</v>
      </c>
      <c r="C233" s="137" t="s">
        <v>786</v>
      </c>
      <c r="D233" s="137" t="s">
        <v>45</v>
      </c>
      <c r="E233" s="18">
        <f>E234</f>
        <v>0</v>
      </c>
      <c r="F233" s="18">
        <f t="shared" si="85"/>
        <v>0</v>
      </c>
      <c r="G233" s="18">
        <f t="shared" si="85"/>
        <v>0</v>
      </c>
    </row>
    <row r="234" spans="1:7" hidden="1" x14ac:dyDescent="0.25">
      <c r="A234" s="15" t="s">
        <v>46</v>
      </c>
      <c r="B234" s="137" t="s">
        <v>185</v>
      </c>
      <c r="C234" s="137" t="s">
        <v>786</v>
      </c>
      <c r="D234" s="137" t="s">
        <v>47</v>
      </c>
      <c r="E234" s="18"/>
      <c r="F234" s="18"/>
      <c r="G234" s="18"/>
    </row>
    <row r="235" spans="1:7" ht="25.5" hidden="1" x14ac:dyDescent="0.25">
      <c r="A235" s="15" t="s">
        <v>770</v>
      </c>
      <c r="B235" s="137" t="s">
        <v>185</v>
      </c>
      <c r="C235" s="137" t="s">
        <v>787</v>
      </c>
      <c r="D235" s="137"/>
      <c r="E235" s="18">
        <f>E236</f>
        <v>0</v>
      </c>
      <c r="F235" s="18">
        <f t="shared" ref="F235:G236" si="86">F236</f>
        <v>0</v>
      </c>
      <c r="G235" s="18">
        <f t="shared" si="86"/>
        <v>0</v>
      </c>
    </row>
    <row r="236" spans="1:7" ht="25.5" hidden="1" x14ac:dyDescent="0.25">
      <c r="A236" s="15" t="s">
        <v>44</v>
      </c>
      <c r="B236" s="137" t="s">
        <v>185</v>
      </c>
      <c r="C236" s="137" t="s">
        <v>787</v>
      </c>
      <c r="D236" s="137" t="s">
        <v>45</v>
      </c>
      <c r="E236" s="18">
        <f>E237</f>
        <v>0</v>
      </c>
      <c r="F236" s="18">
        <f t="shared" si="86"/>
        <v>0</v>
      </c>
      <c r="G236" s="18">
        <f t="shared" si="86"/>
        <v>0</v>
      </c>
    </row>
    <row r="237" spans="1:7" hidden="1" x14ac:dyDescent="0.25">
      <c r="A237" s="15" t="s">
        <v>46</v>
      </c>
      <c r="B237" s="137" t="s">
        <v>185</v>
      </c>
      <c r="C237" s="137" t="s">
        <v>787</v>
      </c>
      <c r="D237" s="137" t="s">
        <v>47</v>
      </c>
      <c r="E237" s="18"/>
      <c r="F237" s="18"/>
      <c r="G237" s="18"/>
    </row>
    <row r="238" spans="1:7" x14ac:dyDescent="0.25">
      <c r="A238" s="15" t="s">
        <v>52</v>
      </c>
      <c r="B238" s="137" t="s">
        <v>188</v>
      </c>
      <c r="C238" s="137"/>
      <c r="D238" s="137"/>
      <c r="E238" s="18">
        <f>E239+E242</f>
        <v>98772.46</v>
      </c>
      <c r="F238" s="18">
        <f t="shared" ref="F238:G240" si="87">F239</f>
        <v>0</v>
      </c>
      <c r="G238" s="18">
        <f t="shared" si="87"/>
        <v>0</v>
      </c>
    </row>
    <row r="239" spans="1:7" x14ac:dyDescent="0.25">
      <c r="A239" s="15" t="s">
        <v>49</v>
      </c>
      <c r="B239" s="137" t="s">
        <v>188</v>
      </c>
      <c r="C239" s="137" t="s">
        <v>189</v>
      </c>
      <c r="D239" s="137"/>
      <c r="E239" s="18">
        <f>E240</f>
        <v>98572.46</v>
      </c>
      <c r="F239" s="18">
        <f t="shared" si="87"/>
        <v>0</v>
      </c>
      <c r="G239" s="18">
        <f t="shared" si="87"/>
        <v>0</v>
      </c>
    </row>
    <row r="240" spans="1:7" ht="25.5" x14ac:dyDescent="0.25">
      <c r="A240" s="15" t="s">
        <v>44</v>
      </c>
      <c r="B240" s="137" t="s">
        <v>188</v>
      </c>
      <c r="C240" s="137" t="s">
        <v>189</v>
      </c>
      <c r="D240" s="137" t="s">
        <v>45</v>
      </c>
      <c r="E240" s="18">
        <f>E241</f>
        <v>98572.46</v>
      </c>
      <c r="F240" s="18">
        <f t="shared" si="87"/>
        <v>0</v>
      </c>
      <c r="G240" s="18">
        <f t="shared" si="87"/>
        <v>0</v>
      </c>
    </row>
    <row r="241" spans="1:7" x14ac:dyDescent="0.25">
      <c r="A241" s="15" t="s">
        <v>46</v>
      </c>
      <c r="B241" s="137" t="s">
        <v>188</v>
      </c>
      <c r="C241" s="137" t="s">
        <v>189</v>
      </c>
      <c r="D241" s="137" t="s">
        <v>47</v>
      </c>
      <c r="E241" s="18">
        <f>98572.46</f>
        <v>98572.46</v>
      </c>
      <c r="F241" s="18"/>
      <c r="G241" s="18"/>
    </row>
    <row r="242" spans="1:7" ht="25.5" x14ac:dyDescent="0.25">
      <c r="A242" s="15" t="s">
        <v>893</v>
      </c>
      <c r="B242" s="137" t="s">
        <v>188</v>
      </c>
      <c r="C242" s="138" t="s">
        <v>896</v>
      </c>
      <c r="D242" s="137"/>
      <c r="E242" s="18">
        <f>E243+E247</f>
        <v>200</v>
      </c>
      <c r="F242" s="18"/>
      <c r="G242" s="18"/>
    </row>
    <row r="243" spans="1:7" ht="25.5" x14ac:dyDescent="0.25">
      <c r="A243" s="15" t="s">
        <v>44</v>
      </c>
      <c r="B243" s="137" t="s">
        <v>188</v>
      </c>
      <c r="C243" s="138" t="s">
        <v>896</v>
      </c>
      <c r="D243" s="137">
        <v>600</v>
      </c>
      <c r="E243" s="18">
        <f>E244+E245+E246</f>
        <v>200</v>
      </c>
      <c r="F243" s="18"/>
      <c r="G243" s="18"/>
    </row>
    <row r="244" spans="1:7" x14ac:dyDescent="0.25">
      <c r="A244" s="15" t="s">
        <v>46</v>
      </c>
      <c r="B244" s="137" t="s">
        <v>188</v>
      </c>
      <c r="C244" s="138" t="s">
        <v>896</v>
      </c>
      <c r="D244" s="137">
        <v>610</v>
      </c>
      <c r="E244" s="18">
        <v>200</v>
      </c>
      <c r="F244" s="18"/>
      <c r="G244" s="18"/>
    </row>
    <row r="245" spans="1:7" hidden="1" x14ac:dyDescent="0.25">
      <c r="A245" s="15" t="s">
        <v>142</v>
      </c>
      <c r="B245" s="137" t="s">
        <v>188</v>
      </c>
      <c r="C245" s="138" t="s">
        <v>896</v>
      </c>
      <c r="D245" s="137">
        <v>620</v>
      </c>
      <c r="E245" s="18"/>
      <c r="F245" s="18"/>
      <c r="G245" s="18"/>
    </row>
    <row r="246" spans="1:7" ht="38.25" hidden="1" x14ac:dyDescent="0.25">
      <c r="A246" s="15" t="s">
        <v>894</v>
      </c>
      <c r="B246" s="137" t="s">
        <v>188</v>
      </c>
      <c r="C246" s="138" t="s">
        <v>896</v>
      </c>
      <c r="D246" s="137">
        <v>630</v>
      </c>
      <c r="E246" s="18"/>
      <c r="F246" s="18"/>
      <c r="G246" s="18"/>
    </row>
    <row r="247" spans="1:7" hidden="1" x14ac:dyDescent="0.25">
      <c r="A247" s="15" t="s">
        <v>36</v>
      </c>
      <c r="B247" s="137" t="s">
        <v>188</v>
      </c>
      <c r="C247" s="138" t="s">
        <v>896</v>
      </c>
      <c r="D247" s="137">
        <v>800</v>
      </c>
      <c r="E247" s="18">
        <f>E248</f>
        <v>0</v>
      </c>
      <c r="F247" s="18"/>
      <c r="G247" s="18"/>
    </row>
    <row r="248" spans="1:7" ht="38.25" hidden="1" x14ac:dyDescent="0.25">
      <c r="A248" s="15" t="s">
        <v>105</v>
      </c>
      <c r="B248" s="137" t="s">
        <v>188</v>
      </c>
      <c r="C248" s="138" t="s">
        <v>896</v>
      </c>
      <c r="D248" s="137">
        <v>810</v>
      </c>
      <c r="E248" s="18"/>
      <c r="F248" s="18"/>
      <c r="G248" s="18"/>
    </row>
    <row r="249" spans="1:7" hidden="1" x14ac:dyDescent="0.25">
      <c r="A249" s="15" t="s">
        <v>554</v>
      </c>
      <c r="B249" s="137" t="s">
        <v>714</v>
      </c>
      <c r="C249" s="137"/>
      <c r="D249" s="137"/>
      <c r="E249" s="18">
        <f>E250</f>
        <v>0</v>
      </c>
      <c r="F249" s="18">
        <f t="shared" ref="F249:G251" si="88">F250</f>
        <v>0</v>
      </c>
      <c r="G249" s="18">
        <f t="shared" si="88"/>
        <v>0</v>
      </c>
    </row>
    <row r="250" spans="1:7" hidden="1" x14ac:dyDescent="0.25">
      <c r="A250" s="15" t="s">
        <v>53</v>
      </c>
      <c r="B250" s="137" t="s">
        <v>714</v>
      </c>
      <c r="C250" s="137" t="s">
        <v>715</v>
      </c>
      <c r="D250" s="137"/>
      <c r="E250" s="18">
        <f>E251</f>
        <v>0</v>
      </c>
      <c r="F250" s="18">
        <f t="shared" si="88"/>
        <v>0</v>
      </c>
      <c r="G250" s="18">
        <f t="shared" si="88"/>
        <v>0</v>
      </c>
    </row>
    <row r="251" spans="1:7" ht="25.5" hidden="1" x14ac:dyDescent="0.25">
      <c r="A251" s="15" t="s">
        <v>44</v>
      </c>
      <c r="B251" s="137" t="s">
        <v>714</v>
      </c>
      <c r="C251" s="137" t="s">
        <v>715</v>
      </c>
      <c r="D251" s="137" t="s">
        <v>45</v>
      </c>
      <c r="E251" s="18">
        <f>E252</f>
        <v>0</v>
      </c>
      <c r="F251" s="18">
        <f t="shared" si="88"/>
        <v>0</v>
      </c>
      <c r="G251" s="18">
        <f t="shared" si="88"/>
        <v>0</v>
      </c>
    </row>
    <row r="252" spans="1:7" hidden="1" x14ac:dyDescent="0.25">
      <c r="A252" s="15" t="s">
        <v>46</v>
      </c>
      <c r="B252" s="137" t="s">
        <v>714</v>
      </c>
      <c r="C252" s="137" t="s">
        <v>715</v>
      </c>
      <c r="D252" s="137" t="s">
        <v>47</v>
      </c>
      <c r="E252" s="18"/>
      <c r="F252" s="18"/>
      <c r="G252" s="18"/>
    </row>
    <row r="253" spans="1:7" x14ac:dyDescent="0.25">
      <c r="A253" s="15" t="s">
        <v>556</v>
      </c>
      <c r="B253" s="137" t="s">
        <v>716</v>
      </c>
      <c r="C253" s="137"/>
      <c r="D253" s="137"/>
      <c r="E253" s="18">
        <f>E254+E257+E260+E263+E271+E274+E277+E280+E283+E286</f>
        <v>68928.020000000019</v>
      </c>
      <c r="F253" s="18">
        <f t="shared" ref="F253:G253" si="89">F254+F257+F260+F263+F271+F274+F277+F280+F283+F286</f>
        <v>0</v>
      </c>
      <c r="G253" s="18">
        <f t="shared" si="89"/>
        <v>0</v>
      </c>
    </row>
    <row r="254" spans="1:7" ht="63.75" hidden="1" x14ac:dyDescent="0.25">
      <c r="A254" s="15" t="s">
        <v>161</v>
      </c>
      <c r="B254" s="137" t="s">
        <v>716</v>
      </c>
      <c r="C254" s="137" t="s">
        <v>717</v>
      </c>
      <c r="D254" s="137"/>
      <c r="E254" s="18">
        <f>E255</f>
        <v>0</v>
      </c>
      <c r="F254" s="18">
        <f t="shared" ref="F254:G255" si="90">F255</f>
        <v>0</v>
      </c>
      <c r="G254" s="18">
        <f t="shared" si="90"/>
        <v>0</v>
      </c>
    </row>
    <row r="255" spans="1:7" ht="25.5" hidden="1" x14ac:dyDescent="0.25">
      <c r="A255" s="15" t="s">
        <v>44</v>
      </c>
      <c r="B255" s="137" t="s">
        <v>716</v>
      </c>
      <c r="C255" s="137" t="s">
        <v>717</v>
      </c>
      <c r="D255" s="137" t="s">
        <v>45</v>
      </c>
      <c r="E255" s="18">
        <f>E256</f>
        <v>0</v>
      </c>
      <c r="F255" s="18">
        <f t="shared" si="90"/>
        <v>0</v>
      </c>
      <c r="G255" s="18">
        <f t="shared" si="90"/>
        <v>0</v>
      </c>
    </row>
    <row r="256" spans="1:7" hidden="1" x14ac:dyDescent="0.25">
      <c r="A256" s="15" t="s">
        <v>46</v>
      </c>
      <c r="B256" s="137" t="s">
        <v>716</v>
      </c>
      <c r="C256" s="137" t="s">
        <v>717</v>
      </c>
      <c r="D256" s="137" t="s">
        <v>47</v>
      </c>
      <c r="E256" s="18"/>
      <c r="F256" s="18"/>
      <c r="G256" s="18"/>
    </row>
    <row r="257" spans="1:7" ht="25.5" hidden="1" x14ac:dyDescent="0.25">
      <c r="A257" s="15" t="s">
        <v>30</v>
      </c>
      <c r="B257" s="137" t="s">
        <v>716</v>
      </c>
      <c r="C257" s="137" t="s">
        <v>718</v>
      </c>
      <c r="D257" s="137"/>
      <c r="E257" s="18">
        <f>E258</f>
        <v>0</v>
      </c>
      <c r="F257" s="18">
        <f t="shared" ref="F257:G258" si="91">F258</f>
        <v>0</v>
      </c>
      <c r="G257" s="18">
        <f t="shared" si="91"/>
        <v>0</v>
      </c>
    </row>
    <row r="258" spans="1:7" ht="38.25" hidden="1" x14ac:dyDescent="0.25">
      <c r="A258" s="15" t="s">
        <v>24</v>
      </c>
      <c r="B258" s="137" t="s">
        <v>716</v>
      </c>
      <c r="C258" s="137" t="s">
        <v>718</v>
      </c>
      <c r="D258" s="137" t="s">
        <v>25</v>
      </c>
      <c r="E258" s="18">
        <f>E259</f>
        <v>0</v>
      </c>
      <c r="F258" s="18">
        <f t="shared" si="91"/>
        <v>0</v>
      </c>
      <c r="G258" s="18">
        <f t="shared" si="91"/>
        <v>0</v>
      </c>
    </row>
    <row r="259" spans="1:7" hidden="1" x14ac:dyDescent="0.25">
      <c r="A259" s="15" t="s">
        <v>26</v>
      </c>
      <c r="B259" s="15" t="s">
        <v>716</v>
      </c>
      <c r="C259" s="15" t="s">
        <v>718</v>
      </c>
      <c r="D259" s="15" t="s">
        <v>27</v>
      </c>
      <c r="E259" s="18"/>
      <c r="F259" s="18"/>
      <c r="G259" s="18"/>
    </row>
    <row r="260" spans="1:7" hidden="1" x14ac:dyDescent="0.25">
      <c r="A260" s="15" t="s">
        <v>54</v>
      </c>
      <c r="B260" s="15" t="s">
        <v>716</v>
      </c>
      <c r="C260" s="15" t="s">
        <v>719</v>
      </c>
      <c r="D260" s="15"/>
      <c r="E260" s="18">
        <f>E261</f>
        <v>0</v>
      </c>
      <c r="F260" s="18">
        <f t="shared" ref="F260:G261" si="92">F261</f>
        <v>0</v>
      </c>
      <c r="G260" s="18">
        <f t="shared" si="92"/>
        <v>0</v>
      </c>
    </row>
    <row r="261" spans="1:7" ht="25.5" hidden="1" x14ac:dyDescent="0.25">
      <c r="A261" s="15" t="s">
        <v>44</v>
      </c>
      <c r="B261" s="15" t="s">
        <v>716</v>
      </c>
      <c r="C261" s="15" t="s">
        <v>719</v>
      </c>
      <c r="D261" s="15" t="s">
        <v>45</v>
      </c>
      <c r="E261" s="18">
        <f>E262</f>
        <v>0</v>
      </c>
      <c r="F261" s="18">
        <f t="shared" si="92"/>
        <v>0</v>
      </c>
      <c r="G261" s="18">
        <f t="shared" si="92"/>
        <v>0</v>
      </c>
    </row>
    <row r="262" spans="1:7" x14ac:dyDescent="0.25">
      <c r="A262" s="15" t="s">
        <v>46</v>
      </c>
      <c r="B262" s="15" t="s">
        <v>716</v>
      </c>
      <c r="C262" s="15" t="s">
        <v>719</v>
      </c>
      <c r="D262" s="15" t="s">
        <v>47</v>
      </c>
      <c r="E262" s="18"/>
      <c r="F262" s="18"/>
      <c r="G262" s="18"/>
    </row>
    <row r="263" spans="1:7" ht="25.5" x14ac:dyDescent="0.25">
      <c r="A263" s="15" t="s">
        <v>55</v>
      </c>
      <c r="B263" s="15" t="s">
        <v>716</v>
      </c>
      <c r="C263" s="15" t="s">
        <v>720</v>
      </c>
      <c r="D263" s="15"/>
      <c r="E263" s="18">
        <f>E264+E267+E269</f>
        <v>276564.91000000003</v>
      </c>
      <c r="F263" s="18">
        <f t="shared" ref="F263:G263" si="93">F264+F267</f>
        <v>0</v>
      </c>
      <c r="G263" s="18">
        <f t="shared" si="93"/>
        <v>0</v>
      </c>
    </row>
    <row r="264" spans="1:7" ht="38.25" x14ac:dyDescent="0.25">
      <c r="A264" s="15" t="s">
        <v>24</v>
      </c>
      <c r="B264" s="15" t="s">
        <v>716</v>
      </c>
      <c r="C264" s="15" t="s">
        <v>720</v>
      </c>
      <c r="D264" s="15" t="s">
        <v>25</v>
      </c>
      <c r="E264" s="18">
        <f>E265+E266</f>
        <v>201064.44</v>
      </c>
      <c r="F264" s="18">
        <f t="shared" ref="F264:G264" si="94">F265+F266</f>
        <v>0</v>
      </c>
      <c r="G264" s="18">
        <f t="shared" si="94"/>
        <v>0</v>
      </c>
    </row>
    <row r="265" spans="1:7" x14ac:dyDescent="0.25">
      <c r="A265" s="15" t="s">
        <v>56</v>
      </c>
      <c r="B265" s="15" t="s">
        <v>716</v>
      </c>
      <c r="C265" s="15" t="s">
        <v>720</v>
      </c>
      <c r="D265" s="15" t="s">
        <v>57</v>
      </c>
      <c r="E265" s="18">
        <v>201064.44</v>
      </c>
      <c r="F265" s="18">
        <f t="shared" ref="F265:G265" si="95">F266</f>
        <v>0</v>
      </c>
      <c r="G265" s="18">
        <f t="shared" si="95"/>
        <v>0</v>
      </c>
    </row>
    <row r="266" spans="1:7" x14ac:dyDescent="0.25">
      <c r="A266" s="15" t="s">
        <v>26</v>
      </c>
      <c r="B266" s="15" t="s">
        <v>716</v>
      </c>
      <c r="C266" s="15" t="s">
        <v>720</v>
      </c>
      <c r="D266" s="15" t="s">
        <v>27</v>
      </c>
      <c r="E266" s="18"/>
      <c r="F266" s="18"/>
      <c r="G266" s="18"/>
    </row>
    <row r="267" spans="1:7" ht="25.5" x14ac:dyDescent="0.25">
      <c r="A267" s="15" t="s">
        <v>31</v>
      </c>
      <c r="B267" s="15" t="s">
        <v>716</v>
      </c>
      <c r="C267" s="15" t="s">
        <v>720</v>
      </c>
      <c r="D267" s="15" t="s">
        <v>32</v>
      </c>
      <c r="E267" s="18">
        <f>E268</f>
        <v>64024.69</v>
      </c>
      <c r="F267" s="18">
        <f t="shared" ref="F267:G267" si="96">F268</f>
        <v>0</v>
      </c>
      <c r="G267" s="18">
        <f t="shared" si="96"/>
        <v>0</v>
      </c>
    </row>
    <row r="268" spans="1:7" ht="25.5" x14ac:dyDescent="0.25">
      <c r="A268" s="15" t="s">
        <v>33</v>
      </c>
      <c r="B268" s="15" t="s">
        <v>716</v>
      </c>
      <c r="C268" s="15" t="s">
        <v>720</v>
      </c>
      <c r="D268" s="15" t="s">
        <v>34</v>
      </c>
      <c r="E268" s="18">
        <v>64024.69</v>
      </c>
      <c r="F268" s="18"/>
      <c r="G268" s="18"/>
    </row>
    <row r="269" spans="1:7" x14ac:dyDescent="0.25">
      <c r="A269" s="15" t="s">
        <v>66</v>
      </c>
      <c r="B269" s="15" t="s">
        <v>716</v>
      </c>
      <c r="C269" s="15" t="s">
        <v>720</v>
      </c>
      <c r="D269" s="132">
        <v>300</v>
      </c>
      <c r="E269" s="18">
        <f>E270</f>
        <v>11475.78</v>
      </c>
      <c r="F269" s="18"/>
      <c r="G269" s="18"/>
    </row>
    <row r="270" spans="1:7" ht="25.5" x14ac:dyDescent="0.25">
      <c r="A270" s="15" t="s">
        <v>68</v>
      </c>
      <c r="B270" s="15" t="s">
        <v>716</v>
      </c>
      <c r="C270" s="15" t="s">
        <v>720</v>
      </c>
      <c r="D270" s="132">
        <v>320</v>
      </c>
      <c r="E270" s="18">
        <v>11475.78</v>
      </c>
      <c r="F270" s="18"/>
      <c r="G270" s="18"/>
    </row>
    <row r="271" spans="1:7" x14ac:dyDescent="0.25">
      <c r="A271" s="15" t="s">
        <v>35</v>
      </c>
      <c r="B271" s="15" t="s">
        <v>716</v>
      </c>
      <c r="C271" s="15" t="s">
        <v>721</v>
      </c>
      <c r="D271" s="15"/>
      <c r="E271" s="18">
        <f>E272</f>
        <v>-64348.160000000003</v>
      </c>
      <c r="F271" s="18">
        <f t="shared" ref="F271:G272" si="97">F272</f>
        <v>0</v>
      </c>
      <c r="G271" s="18">
        <f t="shared" si="97"/>
        <v>0</v>
      </c>
    </row>
    <row r="272" spans="1:7" x14ac:dyDescent="0.25">
      <c r="A272" s="15" t="s">
        <v>36</v>
      </c>
      <c r="B272" s="15" t="s">
        <v>716</v>
      </c>
      <c r="C272" s="15" t="s">
        <v>721</v>
      </c>
      <c r="D272" s="15" t="s">
        <v>37</v>
      </c>
      <c r="E272" s="18">
        <f>E273</f>
        <v>-64348.160000000003</v>
      </c>
      <c r="F272" s="18">
        <f t="shared" si="97"/>
        <v>0</v>
      </c>
      <c r="G272" s="18">
        <f t="shared" si="97"/>
        <v>0</v>
      </c>
    </row>
    <row r="273" spans="1:7" x14ac:dyDescent="0.25">
      <c r="A273" s="15" t="s">
        <v>38</v>
      </c>
      <c r="B273" s="15" t="s">
        <v>716</v>
      </c>
      <c r="C273" s="15" t="s">
        <v>721</v>
      </c>
      <c r="D273" s="15" t="s">
        <v>39</v>
      </c>
      <c r="E273" s="18">
        <f>-42482.5-21865.66</f>
        <v>-64348.160000000003</v>
      </c>
      <c r="F273" s="18"/>
      <c r="G273" s="18"/>
    </row>
    <row r="274" spans="1:7" x14ac:dyDescent="0.25">
      <c r="A274" s="15" t="s">
        <v>58</v>
      </c>
      <c r="B274" s="15" t="s">
        <v>716</v>
      </c>
      <c r="C274" s="15" t="s">
        <v>722</v>
      </c>
      <c r="D274" s="15"/>
      <c r="E274" s="18">
        <f>E275</f>
        <v>-3118.73</v>
      </c>
      <c r="F274" s="18">
        <f t="shared" ref="F274:G275" si="98">F275</f>
        <v>0</v>
      </c>
      <c r="G274" s="18">
        <f t="shared" si="98"/>
        <v>0</v>
      </c>
    </row>
    <row r="275" spans="1:7" ht="25.5" x14ac:dyDescent="0.25">
      <c r="A275" s="15" t="s">
        <v>44</v>
      </c>
      <c r="B275" s="15" t="s">
        <v>716</v>
      </c>
      <c r="C275" s="15" t="s">
        <v>722</v>
      </c>
      <c r="D275" s="15" t="s">
        <v>45</v>
      </c>
      <c r="E275" s="18">
        <f>E276</f>
        <v>-3118.73</v>
      </c>
      <c r="F275" s="18">
        <f t="shared" si="98"/>
        <v>0</v>
      </c>
      <c r="G275" s="18">
        <f t="shared" si="98"/>
        <v>0</v>
      </c>
    </row>
    <row r="276" spans="1:7" x14ac:dyDescent="0.25">
      <c r="A276" s="15" t="s">
        <v>46</v>
      </c>
      <c r="B276" s="15" t="s">
        <v>716</v>
      </c>
      <c r="C276" s="15" t="s">
        <v>722</v>
      </c>
      <c r="D276" s="15" t="s">
        <v>47</v>
      </c>
      <c r="E276" s="18">
        <v>-3118.73</v>
      </c>
      <c r="F276" s="18"/>
      <c r="G276" s="18"/>
    </row>
    <row r="277" spans="1:7" x14ac:dyDescent="0.25">
      <c r="A277" s="15" t="s">
        <v>59</v>
      </c>
      <c r="B277" s="15" t="s">
        <v>716</v>
      </c>
      <c r="C277" s="15" t="s">
        <v>723</v>
      </c>
      <c r="D277" s="15"/>
      <c r="E277" s="18">
        <f>E278</f>
        <v>0</v>
      </c>
      <c r="F277" s="18">
        <f t="shared" ref="F277:G278" si="99">F278</f>
        <v>0</v>
      </c>
      <c r="G277" s="18">
        <f t="shared" si="99"/>
        <v>0</v>
      </c>
    </row>
    <row r="278" spans="1:7" ht="25.5" x14ac:dyDescent="0.25">
      <c r="A278" s="15" t="s">
        <v>44</v>
      </c>
      <c r="B278" s="15" t="s">
        <v>716</v>
      </c>
      <c r="C278" s="15" t="s">
        <v>723</v>
      </c>
      <c r="D278" s="15" t="s">
        <v>45</v>
      </c>
      <c r="E278" s="18">
        <f>E279</f>
        <v>0</v>
      </c>
      <c r="F278" s="18">
        <f t="shared" si="99"/>
        <v>0</v>
      </c>
      <c r="G278" s="18">
        <f t="shared" si="99"/>
        <v>0</v>
      </c>
    </row>
    <row r="279" spans="1:7" x14ac:dyDescent="0.25">
      <c r="A279" s="15" t="s">
        <v>46</v>
      </c>
      <c r="B279" s="15" t="s">
        <v>716</v>
      </c>
      <c r="C279" s="15" t="s">
        <v>723</v>
      </c>
      <c r="D279" s="15" t="s">
        <v>47</v>
      </c>
      <c r="E279" s="18"/>
      <c r="F279" s="18"/>
      <c r="G279" s="18"/>
    </row>
    <row r="280" spans="1:7" x14ac:dyDescent="0.25">
      <c r="A280" s="15" t="s">
        <v>60</v>
      </c>
      <c r="B280" s="15" t="s">
        <v>716</v>
      </c>
      <c r="C280" s="15" t="s">
        <v>724</v>
      </c>
      <c r="D280" s="15"/>
      <c r="E280" s="18">
        <f>E281</f>
        <v>0</v>
      </c>
      <c r="F280" s="18">
        <f t="shared" ref="F280:G281" si="100">F281</f>
        <v>0</v>
      </c>
      <c r="G280" s="18">
        <f t="shared" si="100"/>
        <v>0</v>
      </c>
    </row>
    <row r="281" spans="1:7" ht="25.5" x14ac:dyDescent="0.25">
      <c r="A281" s="15" t="s">
        <v>44</v>
      </c>
      <c r="B281" s="15" t="s">
        <v>716</v>
      </c>
      <c r="C281" s="15" t="s">
        <v>724</v>
      </c>
      <c r="D281" s="15" t="s">
        <v>45</v>
      </c>
      <c r="E281" s="18">
        <f>E282</f>
        <v>0</v>
      </c>
      <c r="F281" s="18">
        <f t="shared" si="100"/>
        <v>0</v>
      </c>
      <c r="G281" s="18">
        <f t="shared" si="100"/>
        <v>0</v>
      </c>
    </row>
    <row r="282" spans="1:7" x14ac:dyDescent="0.25">
      <c r="A282" s="15" t="s">
        <v>46</v>
      </c>
      <c r="B282" s="15" t="s">
        <v>716</v>
      </c>
      <c r="C282" s="15" t="s">
        <v>724</v>
      </c>
      <c r="D282" s="15" t="s">
        <v>47</v>
      </c>
      <c r="E282" s="18"/>
      <c r="F282" s="18"/>
      <c r="G282" s="18"/>
    </row>
    <row r="283" spans="1:7" ht="25.5" x14ac:dyDescent="0.25">
      <c r="A283" s="15" t="s">
        <v>61</v>
      </c>
      <c r="B283" s="15" t="s">
        <v>716</v>
      </c>
      <c r="C283" s="15" t="s">
        <v>725</v>
      </c>
      <c r="D283" s="15"/>
      <c r="E283" s="18">
        <f>E284</f>
        <v>-140170</v>
      </c>
      <c r="F283" s="18">
        <f t="shared" ref="F283:G284" si="101">F284</f>
        <v>0</v>
      </c>
      <c r="G283" s="18">
        <f t="shared" si="101"/>
        <v>0</v>
      </c>
    </row>
    <row r="284" spans="1:7" ht="25.5" x14ac:dyDescent="0.25">
      <c r="A284" s="15" t="s">
        <v>44</v>
      </c>
      <c r="B284" s="15" t="s">
        <v>716</v>
      </c>
      <c r="C284" s="15" t="s">
        <v>725</v>
      </c>
      <c r="D284" s="15" t="s">
        <v>45</v>
      </c>
      <c r="E284" s="18">
        <f>E285</f>
        <v>-140170</v>
      </c>
      <c r="F284" s="18">
        <f t="shared" si="101"/>
        <v>0</v>
      </c>
      <c r="G284" s="18">
        <f t="shared" si="101"/>
        <v>0</v>
      </c>
    </row>
    <row r="285" spans="1:7" x14ac:dyDescent="0.25">
      <c r="A285" s="15" t="s">
        <v>46</v>
      </c>
      <c r="B285" s="15" t="s">
        <v>716</v>
      </c>
      <c r="C285" s="15" t="s">
        <v>725</v>
      </c>
      <c r="D285" s="15" t="s">
        <v>47</v>
      </c>
      <c r="E285" s="18">
        <v>-140170</v>
      </c>
      <c r="F285" s="18"/>
      <c r="G285" s="18"/>
    </row>
    <row r="286" spans="1:7" ht="25.5" hidden="1" x14ac:dyDescent="0.25">
      <c r="A286" s="15" t="s">
        <v>62</v>
      </c>
      <c r="B286" s="15" t="s">
        <v>716</v>
      </c>
      <c r="C286" s="15" t="s">
        <v>726</v>
      </c>
      <c r="D286" s="15"/>
      <c r="E286" s="18">
        <f>E287</f>
        <v>0</v>
      </c>
      <c r="F286" s="18">
        <f t="shared" ref="F286:G287" si="102">F287</f>
        <v>0</v>
      </c>
      <c r="G286" s="18">
        <f t="shared" si="102"/>
        <v>0</v>
      </c>
    </row>
    <row r="287" spans="1:7" ht="25.5" hidden="1" x14ac:dyDescent="0.25">
      <c r="A287" s="15" t="s">
        <v>44</v>
      </c>
      <c r="B287" s="15" t="s">
        <v>716</v>
      </c>
      <c r="C287" s="15" t="s">
        <v>726</v>
      </c>
      <c r="D287" s="15" t="s">
        <v>45</v>
      </c>
      <c r="E287" s="18">
        <f>E288</f>
        <v>0</v>
      </c>
      <c r="F287" s="18">
        <f t="shared" si="102"/>
        <v>0</v>
      </c>
      <c r="G287" s="18">
        <f t="shared" si="102"/>
        <v>0</v>
      </c>
    </row>
    <row r="288" spans="1:7" hidden="1" x14ac:dyDescent="0.25">
      <c r="A288" s="15" t="s">
        <v>46</v>
      </c>
      <c r="B288" s="15" t="s">
        <v>716</v>
      </c>
      <c r="C288" s="15" t="s">
        <v>726</v>
      </c>
      <c r="D288" s="15" t="s">
        <v>47</v>
      </c>
      <c r="E288" s="18"/>
      <c r="F288" s="18"/>
      <c r="G288" s="18"/>
    </row>
    <row r="289" spans="1:7" x14ac:dyDescent="0.25">
      <c r="A289" s="15" t="s">
        <v>279</v>
      </c>
      <c r="B289" s="15" t="s">
        <v>277</v>
      </c>
      <c r="C289" s="15"/>
      <c r="D289" s="15"/>
      <c r="E289" s="18">
        <f>E290+E324</f>
        <v>-197800</v>
      </c>
      <c r="F289" s="18">
        <f t="shared" ref="F289:G289" si="103">F290+F324</f>
        <v>0</v>
      </c>
      <c r="G289" s="18">
        <f t="shared" si="103"/>
        <v>0</v>
      </c>
    </row>
    <row r="290" spans="1:7" x14ac:dyDescent="0.25">
      <c r="A290" s="15" t="s">
        <v>275</v>
      </c>
      <c r="B290" s="15" t="s">
        <v>278</v>
      </c>
      <c r="C290" s="15"/>
      <c r="D290" s="15"/>
      <c r="E290" s="18">
        <f>E291+E294+E297+E303+E306+E309+E318+E321+E312+E315+E300</f>
        <v>-208000</v>
      </c>
      <c r="F290" s="18">
        <f t="shared" ref="F290:G290" si="104">F291+F294+F297+F303+F306+F309+F318+F321</f>
        <v>0</v>
      </c>
      <c r="G290" s="18">
        <f t="shared" si="104"/>
        <v>0</v>
      </c>
    </row>
    <row r="291" spans="1:7" x14ac:dyDescent="0.25">
      <c r="A291" s="15" t="s">
        <v>121</v>
      </c>
      <c r="B291" s="15" t="s">
        <v>278</v>
      </c>
      <c r="C291" s="15" t="s">
        <v>727</v>
      </c>
      <c r="D291" s="15"/>
      <c r="E291" s="18">
        <f>E292</f>
        <v>-214000</v>
      </c>
      <c r="F291" s="18">
        <f t="shared" ref="F291:G292" si="105">F292</f>
        <v>0</v>
      </c>
      <c r="G291" s="18">
        <f t="shared" si="105"/>
        <v>0</v>
      </c>
    </row>
    <row r="292" spans="1:7" ht="25.5" x14ac:dyDescent="0.25">
      <c r="A292" s="15" t="s">
        <v>44</v>
      </c>
      <c r="B292" s="15" t="s">
        <v>278</v>
      </c>
      <c r="C292" s="15" t="s">
        <v>727</v>
      </c>
      <c r="D292" s="15" t="s">
        <v>45</v>
      </c>
      <c r="E292" s="18">
        <f>E293</f>
        <v>-214000</v>
      </c>
      <c r="F292" s="18">
        <f t="shared" si="105"/>
        <v>0</v>
      </c>
      <c r="G292" s="18">
        <f t="shared" si="105"/>
        <v>0</v>
      </c>
    </row>
    <row r="293" spans="1:7" x14ac:dyDescent="0.25">
      <c r="A293" s="15" t="s">
        <v>46</v>
      </c>
      <c r="B293" s="15" t="s">
        <v>278</v>
      </c>
      <c r="C293" s="15" t="s">
        <v>727</v>
      </c>
      <c r="D293" s="15" t="s">
        <v>47</v>
      </c>
      <c r="E293" s="18">
        <v>-214000</v>
      </c>
      <c r="F293" s="18"/>
      <c r="G293" s="18"/>
    </row>
    <row r="294" spans="1:7" hidden="1" x14ac:dyDescent="0.25">
      <c r="A294" s="15" t="s">
        <v>122</v>
      </c>
      <c r="B294" s="15" t="s">
        <v>278</v>
      </c>
      <c r="C294" s="15" t="s">
        <v>728</v>
      </c>
      <c r="D294" s="15"/>
      <c r="E294" s="18">
        <f>E295</f>
        <v>0</v>
      </c>
      <c r="F294" s="18">
        <f t="shared" ref="F294:G295" si="106">F295</f>
        <v>0</v>
      </c>
      <c r="G294" s="18">
        <f t="shared" si="106"/>
        <v>0</v>
      </c>
    </row>
    <row r="295" spans="1:7" ht="25.5" hidden="1" x14ac:dyDescent="0.25">
      <c r="A295" s="15" t="s">
        <v>44</v>
      </c>
      <c r="B295" s="15" t="s">
        <v>278</v>
      </c>
      <c r="C295" s="15" t="s">
        <v>728</v>
      </c>
      <c r="D295" s="15" t="s">
        <v>45</v>
      </c>
      <c r="E295" s="18">
        <f>E296</f>
        <v>0</v>
      </c>
      <c r="F295" s="18">
        <f t="shared" si="106"/>
        <v>0</v>
      </c>
      <c r="G295" s="18">
        <f t="shared" si="106"/>
        <v>0</v>
      </c>
    </row>
    <row r="296" spans="1:7" hidden="1" x14ac:dyDescent="0.25">
      <c r="A296" s="15" t="s">
        <v>46</v>
      </c>
      <c r="B296" s="15" t="s">
        <v>278</v>
      </c>
      <c r="C296" s="15" t="s">
        <v>728</v>
      </c>
      <c r="D296" s="15" t="s">
        <v>47</v>
      </c>
      <c r="E296" s="18"/>
      <c r="F296" s="18"/>
      <c r="G296" s="18"/>
    </row>
    <row r="297" spans="1:7" hidden="1" x14ac:dyDescent="0.25">
      <c r="A297" s="15" t="s">
        <v>123</v>
      </c>
      <c r="B297" s="15" t="s">
        <v>278</v>
      </c>
      <c r="C297" s="15" t="s">
        <v>729</v>
      </c>
      <c r="D297" s="15"/>
      <c r="E297" s="18">
        <f>E298</f>
        <v>0</v>
      </c>
      <c r="F297" s="18">
        <f t="shared" ref="F297:G298" si="107">F298</f>
        <v>0</v>
      </c>
      <c r="G297" s="18">
        <f t="shared" si="107"/>
        <v>0</v>
      </c>
    </row>
    <row r="298" spans="1:7" ht="25.5" hidden="1" x14ac:dyDescent="0.25">
      <c r="A298" s="15" t="s">
        <v>44</v>
      </c>
      <c r="B298" s="15" t="s">
        <v>278</v>
      </c>
      <c r="C298" s="15" t="s">
        <v>729</v>
      </c>
      <c r="D298" s="15" t="s">
        <v>45</v>
      </c>
      <c r="E298" s="18">
        <f>E299</f>
        <v>0</v>
      </c>
      <c r="F298" s="18">
        <f t="shared" si="107"/>
        <v>0</v>
      </c>
      <c r="G298" s="18">
        <f t="shared" si="107"/>
        <v>0</v>
      </c>
    </row>
    <row r="299" spans="1:7" hidden="1" x14ac:dyDescent="0.25">
      <c r="A299" s="15" t="s">
        <v>46</v>
      </c>
      <c r="B299" s="15" t="s">
        <v>278</v>
      </c>
      <c r="C299" s="15" t="s">
        <v>729</v>
      </c>
      <c r="D299" s="15" t="s">
        <v>47</v>
      </c>
      <c r="E299" s="18"/>
      <c r="F299" s="18"/>
      <c r="G299" s="18"/>
    </row>
    <row r="300" spans="1:7" x14ac:dyDescent="0.25">
      <c r="A300" s="15" t="s">
        <v>128</v>
      </c>
      <c r="B300" s="15" t="s">
        <v>278</v>
      </c>
      <c r="C300" s="15" t="s">
        <v>852</v>
      </c>
      <c r="D300" s="15"/>
      <c r="E300" s="18">
        <f>E301</f>
        <v>6000</v>
      </c>
      <c r="F300" s="18"/>
      <c r="G300" s="18"/>
    </row>
    <row r="301" spans="1:7" ht="28.5" customHeight="1" x14ac:dyDescent="0.25">
      <c r="A301" s="15" t="s">
        <v>31</v>
      </c>
      <c r="B301" s="15" t="s">
        <v>278</v>
      </c>
      <c r="C301" s="15" t="s">
        <v>852</v>
      </c>
      <c r="D301" s="15" t="s">
        <v>32</v>
      </c>
      <c r="E301" s="18">
        <f>E302</f>
        <v>6000</v>
      </c>
      <c r="F301" s="18"/>
      <c r="G301" s="18"/>
    </row>
    <row r="302" spans="1:7" ht="25.5" x14ac:dyDescent="0.25">
      <c r="A302" s="15" t="s">
        <v>33</v>
      </c>
      <c r="B302" s="15" t="s">
        <v>278</v>
      </c>
      <c r="C302" s="15" t="s">
        <v>852</v>
      </c>
      <c r="D302" s="15" t="s">
        <v>34</v>
      </c>
      <c r="E302" s="18">
        <v>6000</v>
      </c>
      <c r="F302" s="18"/>
      <c r="G302" s="18"/>
    </row>
    <row r="303" spans="1:7" ht="64.5" hidden="1" customHeight="1" x14ac:dyDescent="0.25">
      <c r="A303" s="15" t="s">
        <v>124</v>
      </c>
      <c r="B303" s="15" t="s">
        <v>278</v>
      </c>
      <c r="C303" s="15" t="s">
        <v>730</v>
      </c>
      <c r="D303" s="15"/>
      <c r="E303" s="18">
        <f>E304</f>
        <v>0</v>
      </c>
      <c r="F303" s="18">
        <f t="shared" ref="F303:G304" si="108">F304</f>
        <v>0</v>
      </c>
      <c r="G303" s="18">
        <f t="shared" si="108"/>
        <v>0</v>
      </c>
    </row>
    <row r="304" spans="1:7" ht="25.5" hidden="1" x14ac:dyDescent="0.25">
      <c r="A304" s="15" t="s">
        <v>44</v>
      </c>
      <c r="B304" s="15" t="s">
        <v>278</v>
      </c>
      <c r="C304" s="15" t="s">
        <v>730</v>
      </c>
      <c r="D304" s="15" t="s">
        <v>45</v>
      </c>
      <c r="E304" s="18">
        <f>E305</f>
        <v>0</v>
      </c>
      <c r="F304" s="18">
        <f t="shared" si="108"/>
        <v>0</v>
      </c>
      <c r="G304" s="18">
        <f t="shared" si="108"/>
        <v>0</v>
      </c>
    </row>
    <row r="305" spans="1:7" hidden="1" x14ac:dyDescent="0.25">
      <c r="A305" s="15" t="s">
        <v>46</v>
      </c>
      <c r="B305" s="15" t="s">
        <v>278</v>
      </c>
      <c r="C305" s="15" t="s">
        <v>730</v>
      </c>
      <c r="D305" s="15" t="s">
        <v>47</v>
      </c>
      <c r="E305" s="18"/>
      <c r="F305" s="18"/>
      <c r="G305" s="18"/>
    </row>
    <row r="306" spans="1:7" ht="51" hidden="1" x14ac:dyDescent="0.25">
      <c r="A306" s="15" t="s">
        <v>125</v>
      </c>
      <c r="B306" s="15" t="s">
        <v>278</v>
      </c>
      <c r="C306" s="15" t="s">
        <v>731</v>
      </c>
      <c r="D306" s="15"/>
      <c r="E306" s="18">
        <f>E307</f>
        <v>0</v>
      </c>
      <c r="F306" s="18">
        <f t="shared" ref="F306:G307" si="109">F307</f>
        <v>0</v>
      </c>
      <c r="G306" s="18">
        <f t="shared" si="109"/>
        <v>0</v>
      </c>
    </row>
    <row r="307" spans="1:7" ht="25.5" hidden="1" x14ac:dyDescent="0.25">
      <c r="A307" s="15" t="s">
        <v>44</v>
      </c>
      <c r="B307" s="15" t="s">
        <v>278</v>
      </c>
      <c r="C307" s="15" t="s">
        <v>731</v>
      </c>
      <c r="D307" s="15" t="s">
        <v>45</v>
      </c>
      <c r="E307" s="18">
        <f>E308</f>
        <v>0</v>
      </c>
      <c r="F307" s="18">
        <f t="shared" si="109"/>
        <v>0</v>
      </c>
      <c r="G307" s="18">
        <f t="shared" si="109"/>
        <v>0</v>
      </c>
    </row>
    <row r="308" spans="1:7" hidden="1" x14ac:dyDescent="0.25">
      <c r="A308" s="15" t="s">
        <v>46</v>
      </c>
      <c r="B308" s="15" t="s">
        <v>278</v>
      </c>
      <c r="C308" s="15" t="s">
        <v>731</v>
      </c>
      <c r="D308" s="15" t="s">
        <v>47</v>
      </c>
      <c r="E308" s="18"/>
      <c r="F308" s="18"/>
      <c r="G308" s="18"/>
    </row>
    <row r="309" spans="1:7" ht="39" hidden="1" customHeight="1" x14ac:dyDescent="0.25">
      <c r="A309" s="15" t="s">
        <v>126</v>
      </c>
      <c r="B309" s="15" t="s">
        <v>278</v>
      </c>
      <c r="C309" s="15" t="s">
        <v>732</v>
      </c>
      <c r="D309" s="15"/>
      <c r="E309" s="18">
        <f>E310</f>
        <v>0</v>
      </c>
      <c r="F309" s="18">
        <f t="shared" ref="F309:G310" si="110">F310</f>
        <v>0</v>
      </c>
      <c r="G309" s="18">
        <f t="shared" si="110"/>
        <v>0</v>
      </c>
    </row>
    <row r="310" spans="1:7" ht="25.5" hidden="1" x14ac:dyDescent="0.25">
      <c r="A310" s="15" t="s">
        <v>31</v>
      </c>
      <c r="B310" s="15" t="s">
        <v>278</v>
      </c>
      <c r="C310" s="15" t="s">
        <v>732</v>
      </c>
      <c r="D310" s="15" t="s">
        <v>32</v>
      </c>
      <c r="E310" s="18">
        <f>E311</f>
        <v>0</v>
      </c>
      <c r="F310" s="18">
        <f t="shared" si="110"/>
        <v>0</v>
      </c>
      <c r="G310" s="18">
        <f t="shared" si="110"/>
        <v>0</v>
      </c>
    </row>
    <row r="311" spans="1:7" ht="25.5" hidden="1" x14ac:dyDescent="0.25">
      <c r="A311" s="15" t="s">
        <v>33</v>
      </c>
      <c r="B311" s="15" t="s">
        <v>278</v>
      </c>
      <c r="C311" s="15" t="s">
        <v>732</v>
      </c>
      <c r="D311" s="15" t="s">
        <v>34</v>
      </c>
      <c r="E311" s="18"/>
      <c r="F311" s="18"/>
      <c r="G311" s="18"/>
    </row>
    <row r="312" spans="1:7" hidden="1" x14ac:dyDescent="0.25">
      <c r="A312" s="15" t="s">
        <v>777</v>
      </c>
      <c r="B312" s="15" t="s">
        <v>278</v>
      </c>
      <c r="C312" s="15" t="s">
        <v>784</v>
      </c>
      <c r="D312" s="15"/>
      <c r="E312" s="18">
        <f>E313</f>
        <v>0</v>
      </c>
      <c r="F312" s="18"/>
      <c r="G312" s="18"/>
    </row>
    <row r="313" spans="1:7" ht="25.5" hidden="1" x14ac:dyDescent="0.25">
      <c r="A313" s="15" t="s">
        <v>44</v>
      </c>
      <c r="B313" s="15" t="s">
        <v>278</v>
      </c>
      <c r="C313" s="15" t="s">
        <v>784</v>
      </c>
      <c r="D313" s="15">
        <v>600</v>
      </c>
      <c r="E313" s="18">
        <f>E314</f>
        <v>0</v>
      </c>
      <c r="F313" s="18"/>
      <c r="G313" s="18"/>
    </row>
    <row r="314" spans="1:7" hidden="1" x14ac:dyDescent="0.25">
      <c r="A314" s="15" t="s">
        <v>46</v>
      </c>
      <c r="B314" s="15" t="s">
        <v>278</v>
      </c>
      <c r="C314" s="15" t="s">
        <v>784</v>
      </c>
      <c r="D314" s="15">
        <v>610</v>
      </c>
      <c r="E314" s="18"/>
      <c r="F314" s="18"/>
      <c r="G314" s="18"/>
    </row>
    <row r="315" spans="1:7" ht="38.25" hidden="1" x14ac:dyDescent="0.25">
      <c r="A315" s="15" t="s">
        <v>779</v>
      </c>
      <c r="B315" s="15" t="s">
        <v>278</v>
      </c>
      <c r="C315" s="15" t="s">
        <v>785</v>
      </c>
      <c r="D315" s="15"/>
      <c r="E315" s="18">
        <f>E316</f>
        <v>0</v>
      </c>
      <c r="F315" s="18"/>
      <c r="G315" s="18"/>
    </row>
    <row r="316" spans="1:7" ht="25.5" hidden="1" x14ac:dyDescent="0.25">
      <c r="A316" s="15" t="s">
        <v>31</v>
      </c>
      <c r="B316" s="15" t="s">
        <v>278</v>
      </c>
      <c r="C316" s="15" t="s">
        <v>785</v>
      </c>
      <c r="D316" s="15">
        <v>200</v>
      </c>
      <c r="E316" s="18">
        <f>E317</f>
        <v>0</v>
      </c>
      <c r="F316" s="18"/>
      <c r="G316" s="18"/>
    </row>
    <row r="317" spans="1:7" ht="25.5" hidden="1" x14ac:dyDescent="0.25">
      <c r="A317" s="15" t="s">
        <v>33</v>
      </c>
      <c r="B317" s="15" t="s">
        <v>278</v>
      </c>
      <c r="C317" s="15" t="s">
        <v>785</v>
      </c>
      <c r="D317" s="15">
        <v>240</v>
      </c>
      <c r="E317" s="18"/>
      <c r="F317" s="18"/>
      <c r="G317" s="18"/>
    </row>
    <row r="318" spans="1:7" hidden="1" x14ac:dyDescent="0.25">
      <c r="A318" s="15" t="s">
        <v>127</v>
      </c>
      <c r="B318" s="15" t="s">
        <v>278</v>
      </c>
      <c r="C318" s="15" t="s">
        <v>733</v>
      </c>
      <c r="D318" s="15"/>
      <c r="E318" s="18">
        <f>E319</f>
        <v>0</v>
      </c>
      <c r="F318" s="18">
        <f t="shared" ref="F318:G319" si="111">F319</f>
        <v>0</v>
      </c>
      <c r="G318" s="18">
        <f t="shared" si="111"/>
        <v>0</v>
      </c>
    </row>
    <row r="319" spans="1:7" ht="25.5" hidden="1" x14ac:dyDescent="0.25">
      <c r="A319" s="15" t="s">
        <v>31</v>
      </c>
      <c r="B319" s="15" t="s">
        <v>278</v>
      </c>
      <c r="C319" s="15" t="s">
        <v>733</v>
      </c>
      <c r="D319" s="15" t="s">
        <v>32</v>
      </c>
      <c r="E319" s="18">
        <f>E320</f>
        <v>0</v>
      </c>
      <c r="F319" s="18">
        <f t="shared" si="111"/>
        <v>0</v>
      </c>
      <c r="G319" s="18">
        <f t="shared" si="111"/>
        <v>0</v>
      </c>
    </row>
    <row r="320" spans="1:7" ht="25.5" hidden="1" x14ac:dyDescent="0.25">
      <c r="A320" s="15" t="s">
        <v>33</v>
      </c>
      <c r="B320" s="15" t="s">
        <v>278</v>
      </c>
      <c r="C320" s="15" t="s">
        <v>733</v>
      </c>
      <c r="D320" s="15" t="s">
        <v>34</v>
      </c>
      <c r="E320" s="18"/>
      <c r="F320" s="18"/>
      <c r="G320" s="18"/>
    </row>
    <row r="321" spans="1:7" hidden="1" x14ac:dyDescent="0.25">
      <c r="A321" s="15" t="s">
        <v>128</v>
      </c>
      <c r="B321" s="15" t="s">
        <v>278</v>
      </c>
      <c r="C321" s="15" t="s">
        <v>734</v>
      </c>
      <c r="D321" s="15"/>
      <c r="E321" s="18">
        <f>E322</f>
        <v>0</v>
      </c>
      <c r="F321" s="18">
        <f t="shared" ref="F321:G322" si="112">F322</f>
        <v>0</v>
      </c>
      <c r="G321" s="18">
        <f t="shared" si="112"/>
        <v>0</v>
      </c>
    </row>
    <row r="322" spans="1:7" ht="25.5" hidden="1" x14ac:dyDescent="0.25">
      <c r="A322" s="15" t="s">
        <v>31</v>
      </c>
      <c r="B322" s="15" t="s">
        <v>278</v>
      </c>
      <c r="C322" s="15" t="s">
        <v>734</v>
      </c>
      <c r="D322" s="15" t="s">
        <v>32</v>
      </c>
      <c r="E322" s="18">
        <f>E323</f>
        <v>0</v>
      </c>
      <c r="F322" s="18">
        <f t="shared" si="112"/>
        <v>0</v>
      </c>
      <c r="G322" s="18">
        <f t="shared" si="112"/>
        <v>0</v>
      </c>
    </row>
    <row r="323" spans="1:7" ht="25.5" hidden="1" x14ac:dyDescent="0.25">
      <c r="A323" s="15" t="s">
        <v>33</v>
      </c>
      <c r="B323" s="15" t="s">
        <v>278</v>
      </c>
      <c r="C323" s="15" t="s">
        <v>734</v>
      </c>
      <c r="D323" s="15" t="s">
        <v>34</v>
      </c>
      <c r="E323" s="18"/>
      <c r="F323" s="18"/>
      <c r="G323" s="18"/>
    </row>
    <row r="324" spans="1:7" x14ac:dyDescent="0.25">
      <c r="A324" s="15" t="s">
        <v>639</v>
      </c>
      <c r="B324" s="15" t="s">
        <v>735</v>
      </c>
      <c r="C324" s="15"/>
      <c r="D324" s="15"/>
      <c r="E324" s="18">
        <f>E325</f>
        <v>10200</v>
      </c>
      <c r="F324" s="18">
        <f t="shared" ref="F324:G326" si="113">F325</f>
        <v>0</v>
      </c>
      <c r="G324" s="18">
        <f t="shared" si="113"/>
        <v>0</v>
      </c>
    </row>
    <row r="325" spans="1:7" ht="63.75" x14ac:dyDescent="0.25">
      <c r="A325" s="15" t="s">
        <v>129</v>
      </c>
      <c r="B325" s="15" t="s">
        <v>735</v>
      </c>
      <c r="C325" s="15" t="s">
        <v>736</v>
      </c>
      <c r="D325" s="15"/>
      <c r="E325" s="18">
        <f>E326</f>
        <v>10200</v>
      </c>
      <c r="F325" s="18">
        <f t="shared" si="113"/>
        <v>0</v>
      </c>
      <c r="G325" s="18">
        <f t="shared" si="113"/>
        <v>0</v>
      </c>
    </row>
    <row r="326" spans="1:7" ht="25.5" x14ac:dyDescent="0.25">
      <c r="A326" s="15" t="s">
        <v>44</v>
      </c>
      <c r="B326" s="15" t="s">
        <v>735</v>
      </c>
      <c r="C326" s="15" t="s">
        <v>736</v>
      </c>
      <c r="D326" s="15" t="s">
        <v>45</v>
      </c>
      <c r="E326" s="18">
        <f>E327</f>
        <v>10200</v>
      </c>
      <c r="F326" s="18">
        <f t="shared" si="113"/>
        <v>0</v>
      </c>
      <c r="G326" s="18">
        <f t="shared" si="113"/>
        <v>0</v>
      </c>
    </row>
    <row r="327" spans="1:7" x14ac:dyDescent="0.25">
      <c r="A327" s="15" t="s">
        <v>46</v>
      </c>
      <c r="B327" s="15" t="s">
        <v>735</v>
      </c>
      <c r="C327" s="15" t="s">
        <v>736</v>
      </c>
      <c r="D327" s="15" t="s">
        <v>47</v>
      </c>
      <c r="E327" s="18">
        <v>10200</v>
      </c>
      <c r="F327" s="18"/>
      <c r="G327" s="18"/>
    </row>
    <row r="328" spans="1:7" x14ac:dyDescent="0.25">
      <c r="A328" s="15" t="s">
        <v>737</v>
      </c>
      <c r="B328" s="15" t="s">
        <v>738</v>
      </c>
      <c r="C328" s="15"/>
      <c r="D328" s="15"/>
      <c r="E328" s="18">
        <f>E329+E333+E340+E361</f>
        <v>304818</v>
      </c>
      <c r="F328" s="18">
        <f>F329+F333+F340+F361</f>
        <v>0</v>
      </c>
      <c r="G328" s="18">
        <f>G329+G333+G340+G361</f>
        <v>0</v>
      </c>
    </row>
    <row r="329" spans="1:7" x14ac:dyDescent="0.25">
      <c r="A329" s="15" t="s">
        <v>641</v>
      </c>
      <c r="B329" s="15" t="s">
        <v>739</v>
      </c>
      <c r="C329" s="15"/>
      <c r="D329" s="15"/>
      <c r="E329" s="18">
        <f>E330</f>
        <v>262018</v>
      </c>
      <c r="F329" s="18">
        <f t="shared" ref="F329:G331" si="114">F330</f>
        <v>0</v>
      </c>
      <c r="G329" s="18">
        <f t="shared" si="114"/>
        <v>0</v>
      </c>
    </row>
    <row r="330" spans="1:7" x14ac:dyDescent="0.25">
      <c r="A330" s="15" t="s">
        <v>130</v>
      </c>
      <c r="B330" s="15" t="s">
        <v>739</v>
      </c>
      <c r="C330" s="15" t="s">
        <v>740</v>
      </c>
      <c r="D330" s="15"/>
      <c r="E330" s="18">
        <f>E331</f>
        <v>262018</v>
      </c>
      <c r="F330" s="18">
        <f t="shared" si="114"/>
        <v>0</v>
      </c>
      <c r="G330" s="18">
        <f t="shared" si="114"/>
        <v>0</v>
      </c>
    </row>
    <row r="331" spans="1:7" x14ac:dyDescent="0.25">
      <c r="A331" s="15" t="s">
        <v>66</v>
      </c>
      <c r="B331" s="15" t="s">
        <v>739</v>
      </c>
      <c r="C331" s="15" t="s">
        <v>740</v>
      </c>
      <c r="D331" s="15" t="s">
        <v>67</v>
      </c>
      <c r="E331" s="18">
        <f>E332</f>
        <v>262018</v>
      </c>
      <c r="F331" s="18">
        <f t="shared" si="114"/>
        <v>0</v>
      </c>
      <c r="G331" s="18">
        <f t="shared" si="114"/>
        <v>0</v>
      </c>
    </row>
    <row r="332" spans="1:7" ht="25.5" x14ac:dyDescent="0.25">
      <c r="A332" s="15" t="s">
        <v>68</v>
      </c>
      <c r="B332" s="15" t="s">
        <v>739</v>
      </c>
      <c r="C332" s="15" t="s">
        <v>740</v>
      </c>
      <c r="D332" s="15" t="s">
        <v>69</v>
      </c>
      <c r="E332" s="18">
        <v>262018</v>
      </c>
      <c r="F332" s="18"/>
      <c r="G332" s="18"/>
    </row>
    <row r="333" spans="1:7" ht="101.25" hidden="1" customHeight="1" x14ac:dyDescent="0.25">
      <c r="A333" s="15" t="s">
        <v>643</v>
      </c>
      <c r="B333" s="15" t="s">
        <v>741</v>
      </c>
      <c r="C333" s="15"/>
      <c r="D333" s="15"/>
      <c r="E333" s="18">
        <f>E334+E337</f>
        <v>0</v>
      </c>
      <c r="F333" s="18">
        <f t="shared" ref="F333:G333" si="115">F334+F337</f>
        <v>0</v>
      </c>
      <c r="G333" s="18">
        <f t="shared" si="115"/>
        <v>0</v>
      </c>
    </row>
    <row r="334" spans="1:7" ht="25.5" hidden="1" x14ac:dyDescent="0.25">
      <c r="A334" s="15" t="s">
        <v>131</v>
      </c>
      <c r="B334" s="15" t="s">
        <v>741</v>
      </c>
      <c r="C334" s="15" t="s">
        <v>742</v>
      </c>
      <c r="D334" s="15"/>
      <c r="E334" s="18">
        <f>E335</f>
        <v>0</v>
      </c>
      <c r="F334" s="18">
        <f t="shared" ref="F334:G335" si="116">F335</f>
        <v>0</v>
      </c>
      <c r="G334" s="18">
        <f t="shared" si="116"/>
        <v>0</v>
      </c>
    </row>
    <row r="335" spans="1:7" hidden="1" x14ac:dyDescent="0.25">
      <c r="A335" s="15" t="s">
        <v>66</v>
      </c>
      <c r="B335" s="15" t="s">
        <v>741</v>
      </c>
      <c r="C335" s="15" t="s">
        <v>742</v>
      </c>
      <c r="D335" s="15" t="s">
        <v>67</v>
      </c>
      <c r="E335" s="18">
        <f>E336</f>
        <v>0</v>
      </c>
      <c r="F335" s="18">
        <f t="shared" si="116"/>
        <v>0</v>
      </c>
      <c r="G335" s="18">
        <f t="shared" si="116"/>
        <v>0</v>
      </c>
    </row>
    <row r="336" spans="1:7" ht="25.5" hidden="1" x14ac:dyDescent="0.25">
      <c r="A336" s="15" t="s">
        <v>68</v>
      </c>
      <c r="B336" s="15" t="s">
        <v>741</v>
      </c>
      <c r="C336" s="15" t="s">
        <v>742</v>
      </c>
      <c r="D336" s="15" t="s">
        <v>69</v>
      </c>
      <c r="E336" s="18"/>
      <c r="F336" s="18"/>
      <c r="G336" s="18"/>
    </row>
    <row r="337" spans="1:7" ht="25.5" hidden="1" x14ac:dyDescent="0.25">
      <c r="A337" s="15" t="s">
        <v>132</v>
      </c>
      <c r="B337" s="15" t="s">
        <v>741</v>
      </c>
      <c r="C337" s="15" t="s">
        <v>743</v>
      </c>
      <c r="D337" s="15"/>
      <c r="E337" s="18">
        <f>E338</f>
        <v>0</v>
      </c>
      <c r="F337" s="18">
        <f t="shared" ref="F337:G338" si="117">F338</f>
        <v>0</v>
      </c>
      <c r="G337" s="18">
        <f t="shared" si="117"/>
        <v>0</v>
      </c>
    </row>
    <row r="338" spans="1:7" ht="25.5" hidden="1" x14ac:dyDescent="0.25">
      <c r="A338" s="15" t="s">
        <v>31</v>
      </c>
      <c r="B338" s="15" t="s">
        <v>741</v>
      </c>
      <c r="C338" s="15" t="s">
        <v>743</v>
      </c>
      <c r="D338" s="15" t="s">
        <v>32</v>
      </c>
      <c r="E338" s="18">
        <f>E339</f>
        <v>0</v>
      </c>
      <c r="F338" s="18">
        <f t="shared" si="117"/>
        <v>0</v>
      </c>
      <c r="G338" s="18">
        <f t="shared" si="117"/>
        <v>0</v>
      </c>
    </row>
    <row r="339" spans="1:7" ht="25.5" hidden="1" x14ac:dyDescent="0.25">
      <c r="A339" s="15" t="s">
        <v>33</v>
      </c>
      <c r="B339" s="15" t="s">
        <v>741</v>
      </c>
      <c r="C339" s="15" t="s">
        <v>743</v>
      </c>
      <c r="D339" s="15" t="s">
        <v>34</v>
      </c>
      <c r="E339" s="18"/>
      <c r="F339" s="18"/>
      <c r="G339" s="18"/>
    </row>
    <row r="340" spans="1:7" x14ac:dyDescent="0.25">
      <c r="A340" s="15" t="s">
        <v>569</v>
      </c>
      <c r="B340" s="15" t="s">
        <v>744</v>
      </c>
      <c r="C340" s="15"/>
      <c r="D340" s="15"/>
      <c r="E340" s="18">
        <f>E341+E345+E348+E351+E354+E357</f>
        <v>42800</v>
      </c>
      <c r="F340" s="18">
        <f t="shared" ref="F340:G340" si="118">F341+F345+F348+F351+F354</f>
        <v>0</v>
      </c>
      <c r="G340" s="18">
        <f t="shared" si="118"/>
        <v>0</v>
      </c>
    </row>
    <row r="341" spans="1:7" ht="51" hidden="1" x14ac:dyDescent="0.25">
      <c r="A341" s="15" t="s">
        <v>133</v>
      </c>
      <c r="B341" s="15" t="s">
        <v>744</v>
      </c>
      <c r="C341" s="15" t="s">
        <v>745</v>
      </c>
      <c r="D341" s="15"/>
      <c r="E341" s="18">
        <f>E342</f>
        <v>0</v>
      </c>
      <c r="F341" s="18">
        <f t="shared" ref="F341:G341" si="119">F342</f>
        <v>0</v>
      </c>
      <c r="G341" s="18">
        <f t="shared" si="119"/>
        <v>0</v>
      </c>
    </row>
    <row r="342" spans="1:7" hidden="1" x14ac:dyDescent="0.25">
      <c r="A342" s="15" t="s">
        <v>66</v>
      </c>
      <c r="B342" s="15" t="s">
        <v>744</v>
      </c>
      <c r="C342" s="15" t="s">
        <v>745</v>
      </c>
      <c r="D342" s="15" t="s">
        <v>67</v>
      </c>
      <c r="E342" s="18">
        <f>E343+E344</f>
        <v>0</v>
      </c>
      <c r="F342" s="18">
        <f t="shared" ref="F342:G342" si="120">F343+F344</f>
        <v>0</v>
      </c>
      <c r="G342" s="18">
        <f t="shared" si="120"/>
        <v>0</v>
      </c>
    </row>
    <row r="343" spans="1:7" hidden="1" x14ac:dyDescent="0.25">
      <c r="A343" s="15" t="s">
        <v>134</v>
      </c>
      <c r="B343" s="15" t="s">
        <v>744</v>
      </c>
      <c r="C343" s="15" t="s">
        <v>745</v>
      </c>
      <c r="D343" s="15" t="s">
        <v>135</v>
      </c>
      <c r="E343" s="18"/>
      <c r="F343" s="18"/>
      <c r="G343" s="18"/>
    </row>
    <row r="344" spans="1:7" ht="25.5" hidden="1" x14ac:dyDescent="0.25">
      <c r="A344" s="15" t="s">
        <v>68</v>
      </c>
      <c r="B344" s="15" t="s">
        <v>744</v>
      </c>
      <c r="C344" s="15" t="s">
        <v>745</v>
      </c>
      <c r="D344" s="15" t="s">
        <v>69</v>
      </c>
      <c r="E344" s="18"/>
      <c r="F344" s="18"/>
      <c r="G344" s="18"/>
    </row>
    <row r="345" spans="1:7" ht="25.5" hidden="1" x14ac:dyDescent="0.25">
      <c r="A345" s="15" t="s">
        <v>136</v>
      </c>
      <c r="B345" s="15" t="s">
        <v>744</v>
      </c>
      <c r="C345" s="15" t="s">
        <v>746</v>
      </c>
      <c r="D345" s="15"/>
      <c r="E345" s="18">
        <f>E346</f>
        <v>0</v>
      </c>
      <c r="F345" s="18">
        <f t="shared" ref="F345:G346" si="121">F346</f>
        <v>0</v>
      </c>
      <c r="G345" s="18">
        <f t="shared" si="121"/>
        <v>0</v>
      </c>
    </row>
    <row r="346" spans="1:7" hidden="1" x14ac:dyDescent="0.25">
      <c r="A346" s="15" t="s">
        <v>66</v>
      </c>
      <c r="B346" s="15" t="s">
        <v>744</v>
      </c>
      <c r="C346" s="15" t="s">
        <v>746</v>
      </c>
      <c r="D346" s="15" t="s">
        <v>67</v>
      </c>
      <c r="E346" s="18">
        <f>E347</f>
        <v>0</v>
      </c>
      <c r="F346" s="18">
        <f t="shared" si="121"/>
        <v>0</v>
      </c>
      <c r="G346" s="18">
        <f t="shared" si="121"/>
        <v>0</v>
      </c>
    </row>
    <row r="347" spans="1:7" hidden="1" x14ac:dyDescent="0.25">
      <c r="A347" s="15" t="s">
        <v>134</v>
      </c>
      <c r="B347" s="15" t="s">
        <v>744</v>
      </c>
      <c r="C347" s="15" t="s">
        <v>746</v>
      </c>
      <c r="D347" s="15" t="s">
        <v>135</v>
      </c>
      <c r="E347" s="18"/>
      <c r="F347" s="18"/>
      <c r="G347" s="18"/>
    </row>
    <row r="348" spans="1:7" hidden="1" x14ac:dyDescent="0.25">
      <c r="A348" s="15" t="s">
        <v>137</v>
      </c>
      <c r="B348" s="15" t="s">
        <v>744</v>
      </c>
      <c r="C348" s="15" t="s">
        <v>747</v>
      </c>
      <c r="D348" s="15"/>
      <c r="E348" s="18">
        <f>E349</f>
        <v>0</v>
      </c>
      <c r="F348" s="18">
        <f t="shared" ref="F348:G349" si="122">F349</f>
        <v>0</v>
      </c>
      <c r="G348" s="18">
        <f t="shared" si="122"/>
        <v>0</v>
      </c>
    </row>
    <row r="349" spans="1:7" hidden="1" x14ac:dyDescent="0.25">
      <c r="A349" s="15" t="s">
        <v>66</v>
      </c>
      <c r="B349" s="15" t="s">
        <v>744</v>
      </c>
      <c r="C349" s="15" t="s">
        <v>747</v>
      </c>
      <c r="D349" s="15" t="s">
        <v>67</v>
      </c>
      <c r="E349" s="18">
        <f>E350</f>
        <v>0</v>
      </c>
      <c r="F349" s="18">
        <f t="shared" si="122"/>
        <v>0</v>
      </c>
      <c r="G349" s="18">
        <f t="shared" si="122"/>
        <v>0</v>
      </c>
    </row>
    <row r="350" spans="1:7" ht="25.5" hidden="1" x14ac:dyDescent="0.25">
      <c r="A350" s="15" t="s">
        <v>68</v>
      </c>
      <c r="B350" s="15" t="s">
        <v>744</v>
      </c>
      <c r="C350" s="15" t="s">
        <v>747</v>
      </c>
      <c r="D350" s="15" t="s">
        <v>69</v>
      </c>
      <c r="E350" s="18"/>
      <c r="F350" s="18"/>
      <c r="G350" s="18"/>
    </row>
    <row r="351" spans="1:7" ht="38.25" hidden="1" x14ac:dyDescent="0.25">
      <c r="A351" s="15" t="s">
        <v>748</v>
      </c>
      <c r="B351" s="15" t="s">
        <v>744</v>
      </c>
      <c r="C351" s="15" t="s">
        <v>749</v>
      </c>
      <c r="D351" s="15"/>
      <c r="E351" s="18">
        <f>E352</f>
        <v>0</v>
      </c>
      <c r="F351" s="18">
        <f t="shared" ref="F351:G352" si="123">F352</f>
        <v>0</v>
      </c>
      <c r="G351" s="18">
        <f t="shared" si="123"/>
        <v>0</v>
      </c>
    </row>
    <row r="352" spans="1:7" hidden="1" x14ac:dyDescent="0.25">
      <c r="A352" s="15" t="s">
        <v>66</v>
      </c>
      <c r="B352" s="15" t="s">
        <v>744</v>
      </c>
      <c r="C352" s="15" t="s">
        <v>749</v>
      </c>
      <c r="D352" s="15" t="s">
        <v>67</v>
      </c>
      <c r="E352" s="18">
        <f>E353</f>
        <v>0</v>
      </c>
      <c r="F352" s="18">
        <f t="shared" si="123"/>
        <v>0</v>
      </c>
      <c r="G352" s="18">
        <f t="shared" si="123"/>
        <v>0</v>
      </c>
    </row>
    <row r="353" spans="1:7" ht="25.5" hidden="1" x14ac:dyDescent="0.25">
      <c r="A353" s="15" t="s">
        <v>68</v>
      </c>
      <c r="B353" s="15" t="s">
        <v>744</v>
      </c>
      <c r="C353" s="15" t="s">
        <v>749</v>
      </c>
      <c r="D353" s="15" t="s">
        <v>69</v>
      </c>
      <c r="E353" s="18"/>
      <c r="F353" s="18"/>
      <c r="G353" s="18"/>
    </row>
    <row r="354" spans="1:7" ht="38.25" hidden="1" x14ac:dyDescent="0.25">
      <c r="A354" s="15" t="s">
        <v>65</v>
      </c>
      <c r="B354" s="15" t="s">
        <v>744</v>
      </c>
      <c r="C354" s="15" t="s">
        <v>750</v>
      </c>
      <c r="D354" s="15"/>
      <c r="E354" s="18">
        <f>E355</f>
        <v>0</v>
      </c>
      <c r="F354" s="18">
        <f t="shared" ref="F354:G355" si="124">F355</f>
        <v>0</v>
      </c>
      <c r="G354" s="18">
        <f t="shared" si="124"/>
        <v>0</v>
      </c>
    </row>
    <row r="355" spans="1:7" hidden="1" x14ac:dyDescent="0.25">
      <c r="A355" s="15" t="s">
        <v>66</v>
      </c>
      <c r="B355" s="15" t="s">
        <v>744</v>
      </c>
      <c r="C355" s="15" t="s">
        <v>750</v>
      </c>
      <c r="D355" s="15" t="s">
        <v>67</v>
      </c>
      <c r="E355" s="18">
        <f>E356</f>
        <v>0</v>
      </c>
      <c r="F355" s="18">
        <f t="shared" si="124"/>
        <v>0</v>
      </c>
      <c r="G355" s="18">
        <f t="shared" si="124"/>
        <v>0</v>
      </c>
    </row>
    <row r="356" spans="1:7" ht="25.5" hidden="1" x14ac:dyDescent="0.25">
      <c r="A356" s="15" t="s">
        <v>68</v>
      </c>
      <c r="B356" s="15" t="s">
        <v>744</v>
      </c>
      <c r="C356" s="15" t="s">
        <v>750</v>
      </c>
      <c r="D356" s="15" t="s">
        <v>69</v>
      </c>
      <c r="E356" s="18"/>
      <c r="F356" s="18"/>
      <c r="G356" s="18"/>
    </row>
    <row r="357" spans="1:7" x14ac:dyDescent="0.25">
      <c r="A357" s="15" t="s">
        <v>78</v>
      </c>
      <c r="B357" s="132">
        <v>1004</v>
      </c>
      <c r="C357" s="132">
        <v>1500083030</v>
      </c>
      <c r="D357" s="132"/>
      <c r="E357" s="18">
        <f>E358</f>
        <v>42800</v>
      </c>
      <c r="F357" s="18"/>
      <c r="G357" s="18"/>
    </row>
    <row r="358" spans="1:7" x14ac:dyDescent="0.25">
      <c r="A358" s="15" t="s">
        <v>36</v>
      </c>
      <c r="B358" s="132">
        <v>1004</v>
      </c>
      <c r="C358" s="132">
        <v>1500083030</v>
      </c>
      <c r="D358" s="132">
        <v>800</v>
      </c>
      <c r="E358" s="18">
        <f>E360+E359</f>
        <v>42800</v>
      </c>
      <c r="F358" s="18"/>
      <c r="G358" s="18"/>
    </row>
    <row r="359" spans="1:7" ht="25.5" x14ac:dyDescent="0.25">
      <c r="A359" s="15" t="s">
        <v>892</v>
      </c>
      <c r="B359" s="132">
        <v>1004</v>
      </c>
      <c r="C359" s="132">
        <v>1500083030</v>
      </c>
      <c r="D359" s="132">
        <v>830</v>
      </c>
      <c r="E359" s="18">
        <v>5300</v>
      </c>
      <c r="F359" s="18"/>
      <c r="G359" s="18"/>
    </row>
    <row r="360" spans="1:7" x14ac:dyDescent="0.25">
      <c r="A360" s="15" t="s">
        <v>38</v>
      </c>
      <c r="B360" s="132">
        <v>1004</v>
      </c>
      <c r="C360" s="132">
        <v>1500083030</v>
      </c>
      <c r="D360" s="132">
        <v>850</v>
      </c>
      <c r="E360" s="18">
        <v>37500</v>
      </c>
      <c r="F360" s="18"/>
      <c r="G360" s="18"/>
    </row>
    <row r="361" spans="1:7" x14ac:dyDescent="0.25">
      <c r="A361" s="15" t="s">
        <v>650</v>
      </c>
      <c r="B361" s="15" t="s">
        <v>751</v>
      </c>
      <c r="C361" s="15"/>
      <c r="D361" s="15"/>
      <c r="E361" s="18">
        <f>E362+E365+E370+E373+E376+E379</f>
        <v>0</v>
      </c>
      <c r="F361" s="18">
        <f t="shared" ref="F361:G361" si="125">F362+F365+F370+F373+F376</f>
        <v>0</v>
      </c>
      <c r="G361" s="18">
        <f t="shared" si="125"/>
        <v>0</v>
      </c>
    </row>
    <row r="362" spans="1:7" ht="76.5" hidden="1" x14ac:dyDescent="0.25">
      <c r="A362" s="15" t="s">
        <v>94</v>
      </c>
      <c r="B362" s="15" t="s">
        <v>751</v>
      </c>
      <c r="C362" s="15" t="s">
        <v>675</v>
      </c>
      <c r="D362" s="15"/>
      <c r="E362" s="18">
        <f>E363</f>
        <v>0</v>
      </c>
      <c r="F362" s="18">
        <f t="shared" ref="F362:G363" si="126">F363</f>
        <v>0</v>
      </c>
      <c r="G362" s="18">
        <f t="shared" si="126"/>
        <v>0</v>
      </c>
    </row>
    <row r="363" spans="1:7" ht="38.25" hidden="1" x14ac:dyDescent="0.25">
      <c r="A363" s="15" t="s">
        <v>24</v>
      </c>
      <c r="B363" s="15" t="s">
        <v>751</v>
      </c>
      <c r="C363" s="15" t="s">
        <v>675</v>
      </c>
      <c r="D363" s="15" t="s">
        <v>25</v>
      </c>
      <c r="E363" s="18">
        <f>E364</f>
        <v>0</v>
      </c>
      <c r="F363" s="18">
        <f t="shared" si="126"/>
        <v>0</v>
      </c>
      <c r="G363" s="18">
        <f t="shared" si="126"/>
        <v>0</v>
      </c>
    </row>
    <row r="364" spans="1:7" hidden="1" x14ac:dyDescent="0.25">
      <c r="A364" s="15" t="s">
        <v>26</v>
      </c>
      <c r="B364" s="15" t="s">
        <v>751</v>
      </c>
      <c r="C364" s="15" t="s">
        <v>675</v>
      </c>
      <c r="D364" s="15" t="s">
        <v>27</v>
      </c>
      <c r="E364" s="18"/>
      <c r="F364" s="18"/>
      <c r="G364" s="18"/>
    </row>
    <row r="365" spans="1:7" ht="51" hidden="1" x14ac:dyDescent="0.25">
      <c r="A365" s="15" t="s">
        <v>133</v>
      </c>
      <c r="B365" s="15" t="s">
        <v>751</v>
      </c>
      <c r="C365" s="15" t="s">
        <v>752</v>
      </c>
      <c r="D365" s="15"/>
      <c r="E365" s="18">
        <f>E366+E368</f>
        <v>0</v>
      </c>
      <c r="F365" s="18">
        <f t="shared" ref="F365:G365" si="127">F366+F368</f>
        <v>0</v>
      </c>
      <c r="G365" s="18">
        <f t="shared" si="127"/>
        <v>0</v>
      </c>
    </row>
    <row r="366" spans="1:7" ht="38.25" hidden="1" x14ac:dyDescent="0.25">
      <c r="A366" s="15" t="s">
        <v>24</v>
      </c>
      <c r="B366" s="15" t="s">
        <v>751</v>
      </c>
      <c r="C366" s="15" t="s">
        <v>752</v>
      </c>
      <c r="D366" s="15" t="s">
        <v>25</v>
      </c>
      <c r="E366" s="18">
        <f>E367</f>
        <v>0</v>
      </c>
      <c r="F366" s="18">
        <f t="shared" ref="F366:G366" si="128">F367</f>
        <v>0</v>
      </c>
      <c r="G366" s="18">
        <f t="shared" si="128"/>
        <v>0</v>
      </c>
    </row>
    <row r="367" spans="1:7" hidden="1" x14ac:dyDescent="0.25">
      <c r="A367" s="15" t="s">
        <v>26</v>
      </c>
      <c r="B367" s="15" t="s">
        <v>751</v>
      </c>
      <c r="C367" s="15" t="s">
        <v>752</v>
      </c>
      <c r="D367" s="15" t="s">
        <v>27</v>
      </c>
      <c r="E367" s="18"/>
      <c r="F367" s="18"/>
      <c r="G367" s="18"/>
    </row>
    <row r="368" spans="1:7" ht="25.5" hidden="1" x14ac:dyDescent="0.25">
      <c r="A368" s="15" t="s">
        <v>31</v>
      </c>
      <c r="B368" s="15" t="s">
        <v>751</v>
      </c>
      <c r="C368" s="15" t="s">
        <v>752</v>
      </c>
      <c r="D368" s="15" t="s">
        <v>32</v>
      </c>
      <c r="E368" s="18">
        <f>E369</f>
        <v>0</v>
      </c>
      <c r="F368" s="18">
        <f t="shared" ref="F368:G368" si="129">F369</f>
        <v>0</v>
      </c>
      <c r="G368" s="18">
        <f t="shared" si="129"/>
        <v>0</v>
      </c>
    </row>
    <row r="369" spans="1:7" ht="25.5" hidden="1" x14ac:dyDescent="0.25">
      <c r="A369" s="15" t="s">
        <v>33</v>
      </c>
      <c r="B369" s="15" t="s">
        <v>751</v>
      </c>
      <c r="C369" s="15" t="s">
        <v>752</v>
      </c>
      <c r="D369" s="15" t="s">
        <v>34</v>
      </c>
      <c r="E369" s="18"/>
      <c r="F369" s="18"/>
      <c r="G369" s="18"/>
    </row>
    <row r="370" spans="1:7" ht="51" hidden="1" x14ac:dyDescent="0.25">
      <c r="A370" s="15" t="s">
        <v>133</v>
      </c>
      <c r="B370" s="15" t="s">
        <v>751</v>
      </c>
      <c r="C370" s="15" t="s">
        <v>753</v>
      </c>
      <c r="D370" s="15"/>
      <c r="E370" s="18">
        <f>E371</f>
        <v>0</v>
      </c>
      <c r="F370" s="18">
        <f t="shared" ref="F370:G371" si="130">F371</f>
        <v>0</v>
      </c>
      <c r="G370" s="18">
        <f t="shared" si="130"/>
        <v>0</v>
      </c>
    </row>
    <row r="371" spans="1:7" ht="25.5" hidden="1" x14ac:dyDescent="0.25">
      <c r="A371" s="15" t="s">
        <v>31</v>
      </c>
      <c r="B371" s="15" t="s">
        <v>751</v>
      </c>
      <c r="C371" s="15" t="s">
        <v>753</v>
      </c>
      <c r="D371" s="15" t="s">
        <v>32</v>
      </c>
      <c r="E371" s="18">
        <f>E372</f>
        <v>0</v>
      </c>
      <c r="F371" s="18">
        <f t="shared" si="130"/>
        <v>0</v>
      </c>
      <c r="G371" s="18">
        <f t="shared" si="130"/>
        <v>0</v>
      </c>
    </row>
    <row r="372" spans="1:7" ht="25.5" hidden="1" x14ac:dyDescent="0.25">
      <c r="A372" s="15" t="s">
        <v>33</v>
      </c>
      <c r="B372" s="15" t="s">
        <v>751</v>
      </c>
      <c r="C372" s="15" t="s">
        <v>753</v>
      </c>
      <c r="D372" s="15" t="s">
        <v>34</v>
      </c>
      <c r="E372" s="18"/>
      <c r="F372" s="18"/>
      <c r="G372" s="18"/>
    </row>
    <row r="373" spans="1:7" hidden="1" x14ac:dyDescent="0.25">
      <c r="A373" s="15" t="s">
        <v>139</v>
      </c>
      <c r="B373" s="15" t="s">
        <v>751</v>
      </c>
      <c r="C373" s="15" t="s">
        <v>754</v>
      </c>
      <c r="D373" s="15"/>
      <c r="E373" s="18">
        <f>E374</f>
        <v>0</v>
      </c>
      <c r="F373" s="18">
        <f t="shared" ref="F373:G374" si="131">F374</f>
        <v>0</v>
      </c>
      <c r="G373" s="18">
        <f t="shared" si="131"/>
        <v>0</v>
      </c>
    </row>
    <row r="374" spans="1:7" ht="25.5" hidden="1" x14ac:dyDescent="0.25">
      <c r="A374" s="15" t="s">
        <v>31</v>
      </c>
      <c r="B374" s="15" t="s">
        <v>751</v>
      </c>
      <c r="C374" s="15" t="s">
        <v>754</v>
      </c>
      <c r="D374" s="15" t="s">
        <v>32</v>
      </c>
      <c r="E374" s="18">
        <f>E375</f>
        <v>0</v>
      </c>
      <c r="F374" s="18">
        <f t="shared" si="131"/>
        <v>0</v>
      </c>
      <c r="G374" s="18">
        <f t="shared" si="131"/>
        <v>0</v>
      </c>
    </row>
    <row r="375" spans="1:7" ht="25.5" hidden="1" x14ac:dyDescent="0.25">
      <c r="A375" s="15" t="s">
        <v>33</v>
      </c>
      <c r="B375" s="15" t="s">
        <v>751</v>
      </c>
      <c r="C375" s="15" t="s">
        <v>754</v>
      </c>
      <c r="D375" s="15" t="s">
        <v>34</v>
      </c>
      <c r="E375" s="18"/>
      <c r="F375" s="18"/>
      <c r="G375" s="18"/>
    </row>
    <row r="376" spans="1:7" hidden="1" x14ac:dyDescent="0.25">
      <c r="A376" s="15" t="s">
        <v>140</v>
      </c>
      <c r="B376" s="15" t="s">
        <v>751</v>
      </c>
      <c r="C376" s="15" t="s">
        <v>755</v>
      </c>
      <c r="D376" s="15"/>
      <c r="E376" s="18">
        <f>E377</f>
        <v>0</v>
      </c>
      <c r="F376" s="18">
        <f t="shared" ref="F376:G376" si="132">F377</f>
        <v>0</v>
      </c>
      <c r="G376" s="18">
        <f t="shared" si="132"/>
        <v>0</v>
      </c>
    </row>
    <row r="377" spans="1:7" ht="25.5" hidden="1" x14ac:dyDescent="0.25">
      <c r="A377" s="15" t="s">
        <v>31</v>
      </c>
      <c r="B377" s="15" t="s">
        <v>751</v>
      </c>
      <c r="C377" s="15" t="s">
        <v>755</v>
      </c>
      <c r="D377" s="15" t="s">
        <v>32</v>
      </c>
      <c r="E377" s="18">
        <f>E378</f>
        <v>0</v>
      </c>
      <c r="F377" s="18">
        <f t="shared" ref="F377:G377" si="133">F378</f>
        <v>0</v>
      </c>
      <c r="G377" s="18">
        <f t="shared" si="133"/>
        <v>0</v>
      </c>
    </row>
    <row r="378" spans="1:7" ht="25.5" hidden="1" x14ac:dyDescent="0.25">
      <c r="A378" s="15" t="s">
        <v>33</v>
      </c>
      <c r="B378" s="15" t="s">
        <v>751</v>
      </c>
      <c r="C378" s="15" t="s">
        <v>755</v>
      </c>
      <c r="D378" s="15" t="s">
        <v>34</v>
      </c>
      <c r="E378" s="18"/>
      <c r="F378" s="18"/>
      <c r="G378" s="18"/>
    </row>
    <row r="379" spans="1:7" hidden="1" x14ac:dyDescent="0.25">
      <c r="A379" s="15" t="s">
        <v>78</v>
      </c>
      <c r="B379" s="15" t="s">
        <v>751</v>
      </c>
      <c r="C379" s="132">
        <v>1500083030</v>
      </c>
      <c r="D379" s="15"/>
      <c r="E379" s="18">
        <f>E380</f>
        <v>0</v>
      </c>
      <c r="F379" s="18"/>
      <c r="G379" s="18"/>
    </row>
    <row r="380" spans="1:7" hidden="1" x14ac:dyDescent="0.25">
      <c r="A380" s="15" t="s">
        <v>66</v>
      </c>
      <c r="B380" s="15" t="s">
        <v>751</v>
      </c>
      <c r="C380" s="132">
        <v>1500083030</v>
      </c>
      <c r="D380" s="132">
        <v>300</v>
      </c>
      <c r="E380" s="18">
        <f>E381</f>
        <v>0</v>
      </c>
      <c r="F380" s="18"/>
      <c r="G380" s="18"/>
    </row>
    <row r="381" spans="1:7" ht="25.5" hidden="1" x14ac:dyDescent="0.25">
      <c r="A381" s="15" t="s">
        <v>68</v>
      </c>
      <c r="B381" s="15" t="s">
        <v>751</v>
      </c>
      <c r="C381" s="132">
        <v>1500083030</v>
      </c>
      <c r="D381" s="132">
        <v>320</v>
      </c>
      <c r="E381" s="18">
        <v>0</v>
      </c>
      <c r="F381" s="18"/>
      <c r="G381" s="18"/>
    </row>
    <row r="382" spans="1:7" hidden="1" x14ac:dyDescent="0.25">
      <c r="A382" s="15" t="s">
        <v>756</v>
      </c>
      <c r="B382" s="15" t="s">
        <v>757</v>
      </c>
      <c r="C382" s="15"/>
      <c r="D382" s="15"/>
      <c r="E382" s="18">
        <f>E383+E390</f>
        <v>0</v>
      </c>
      <c r="F382" s="18">
        <f>F383+F390</f>
        <v>0</v>
      </c>
      <c r="G382" s="18">
        <f>G383+G390</f>
        <v>0</v>
      </c>
    </row>
    <row r="383" spans="1:7" hidden="1" x14ac:dyDescent="0.25">
      <c r="A383" s="15" t="s">
        <v>656</v>
      </c>
      <c r="B383" s="15" t="s">
        <v>758</v>
      </c>
      <c r="C383" s="15"/>
      <c r="D383" s="15"/>
      <c r="E383" s="18">
        <f>E384+E387</f>
        <v>0</v>
      </c>
      <c r="F383" s="18">
        <f t="shared" ref="F383:G385" si="134">F384</f>
        <v>0</v>
      </c>
      <c r="G383" s="18">
        <f t="shared" si="134"/>
        <v>0</v>
      </c>
    </row>
    <row r="384" spans="1:7" hidden="1" x14ac:dyDescent="0.25">
      <c r="A384" s="15" t="s">
        <v>141</v>
      </c>
      <c r="B384" s="15" t="s">
        <v>758</v>
      </c>
      <c r="C384" s="15" t="s">
        <v>759</v>
      </c>
      <c r="D384" s="15"/>
      <c r="E384" s="18">
        <f>E385</f>
        <v>0</v>
      </c>
      <c r="F384" s="18">
        <f t="shared" si="134"/>
        <v>0</v>
      </c>
      <c r="G384" s="18">
        <f t="shared" si="134"/>
        <v>0</v>
      </c>
    </row>
    <row r="385" spans="1:7" ht="25.5" hidden="1" x14ac:dyDescent="0.25">
      <c r="A385" s="15" t="s">
        <v>44</v>
      </c>
      <c r="B385" s="15" t="s">
        <v>758</v>
      </c>
      <c r="C385" s="15" t="s">
        <v>759</v>
      </c>
      <c r="D385" s="15" t="s">
        <v>45</v>
      </c>
      <c r="E385" s="18">
        <f>E386</f>
        <v>0</v>
      </c>
      <c r="F385" s="18">
        <f t="shared" si="134"/>
        <v>0</v>
      </c>
      <c r="G385" s="18">
        <f t="shared" si="134"/>
        <v>0</v>
      </c>
    </row>
    <row r="386" spans="1:7" hidden="1" x14ac:dyDescent="0.25">
      <c r="A386" s="15" t="s">
        <v>142</v>
      </c>
      <c r="B386" s="15" t="s">
        <v>758</v>
      </c>
      <c r="C386" s="15" t="s">
        <v>759</v>
      </c>
      <c r="D386" s="15" t="s">
        <v>143</v>
      </c>
      <c r="E386" s="18"/>
      <c r="F386" s="18"/>
      <c r="G386" s="18"/>
    </row>
    <row r="387" spans="1:7" hidden="1" x14ac:dyDescent="0.25">
      <c r="A387" s="15" t="s">
        <v>781</v>
      </c>
      <c r="B387" s="15" t="s">
        <v>739</v>
      </c>
      <c r="C387" s="15" t="s">
        <v>792</v>
      </c>
      <c r="D387" s="15"/>
      <c r="E387" s="18">
        <f>E388</f>
        <v>0</v>
      </c>
      <c r="F387" s="18"/>
      <c r="G387" s="18"/>
    </row>
    <row r="388" spans="1:7" ht="25.5" hidden="1" x14ac:dyDescent="0.25">
      <c r="A388" s="15" t="s">
        <v>31</v>
      </c>
      <c r="B388" s="15" t="s">
        <v>739</v>
      </c>
      <c r="C388" s="15" t="s">
        <v>792</v>
      </c>
      <c r="D388" s="15" t="s">
        <v>32</v>
      </c>
      <c r="E388" s="18">
        <f>E389</f>
        <v>0</v>
      </c>
      <c r="F388" s="18"/>
      <c r="G388" s="18"/>
    </row>
    <row r="389" spans="1:7" ht="25.5" hidden="1" x14ac:dyDescent="0.25">
      <c r="A389" s="15" t="s">
        <v>33</v>
      </c>
      <c r="B389" s="15" t="s">
        <v>739</v>
      </c>
      <c r="C389" s="15" t="s">
        <v>792</v>
      </c>
      <c r="D389" s="15" t="s">
        <v>34</v>
      </c>
      <c r="E389" s="18"/>
      <c r="F389" s="18"/>
      <c r="G389" s="18"/>
    </row>
    <row r="390" spans="1:7" hidden="1" x14ac:dyDescent="0.25">
      <c r="A390" s="15" t="s">
        <v>658</v>
      </c>
      <c r="B390" s="15" t="s">
        <v>760</v>
      </c>
      <c r="C390" s="15"/>
      <c r="D390" s="15"/>
      <c r="E390" s="18">
        <f>E391</f>
        <v>0</v>
      </c>
      <c r="F390" s="18">
        <f>F391</f>
        <v>0</v>
      </c>
      <c r="G390" s="18">
        <f>G391</f>
        <v>0</v>
      </c>
    </row>
    <row r="391" spans="1:7" hidden="1" x14ac:dyDescent="0.25">
      <c r="A391" s="15" t="s">
        <v>144</v>
      </c>
      <c r="B391" s="15" t="s">
        <v>760</v>
      </c>
      <c r="C391" s="15" t="s">
        <v>761</v>
      </c>
      <c r="D391" s="15"/>
      <c r="E391" s="18">
        <f>E392</f>
        <v>0</v>
      </c>
      <c r="F391" s="18">
        <f t="shared" ref="F391:G392" si="135">F392</f>
        <v>0</v>
      </c>
      <c r="G391" s="18">
        <f t="shared" si="135"/>
        <v>0</v>
      </c>
    </row>
    <row r="392" spans="1:7" ht="25.5" hidden="1" x14ac:dyDescent="0.25">
      <c r="A392" s="15" t="s">
        <v>31</v>
      </c>
      <c r="B392" s="15" t="s">
        <v>760</v>
      </c>
      <c r="C392" s="15" t="s">
        <v>761</v>
      </c>
      <c r="D392" s="15" t="s">
        <v>32</v>
      </c>
      <c r="E392" s="18">
        <f>E393</f>
        <v>0</v>
      </c>
      <c r="F392" s="18">
        <f t="shared" si="135"/>
        <v>0</v>
      </c>
      <c r="G392" s="18">
        <f t="shared" si="135"/>
        <v>0</v>
      </c>
    </row>
    <row r="393" spans="1:7" ht="25.5" hidden="1" x14ac:dyDescent="0.25">
      <c r="A393" s="15" t="s">
        <v>33</v>
      </c>
      <c r="B393" s="15" t="s">
        <v>760</v>
      </c>
      <c r="C393" s="15" t="s">
        <v>761</v>
      </c>
      <c r="D393" s="15" t="s">
        <v>34</v>
      </c>
      <c r="E393" s="18"/>
      <c r="F393" s="18"/>
      <c r="G393" s="18"/>
    </row>
    <row r="394" spans="1:7" ht="25.5" hidden="1" x14ac:dyDescent="0.25">
      <c r="A394" s="15" t="s">
        <v>762</v>
      </c>
      <c r="B394" s="15" t="s">
        <v>763</v>
      </c>
      <c r="C394" s="15"/>
      <c r="D394" s="15"/>
      <c r="E394" s="18">
        <f>E396+E399+E403</f>
        <v>0</v>
      </c>
      <c r="F394" s="18">
        <f t="shared" ref="F394:G394" si="136">F396+F399</f>
        <v>0</v>
      </c>
      <c r="G394" s="18">
        <f t="shared" si="136"/>
        <v>0</v>
      </c>
    </row>
    <row r="395" spans="1:7" ht="25.5" hidden="1" x14ac:dyDescent="0.25">
      <c r="A395" s="15" t="s">
        <v>590</v>
      </c>
      <c r="B395" s="15" t="s">
        <v>764</v>
      </c>
      <c r="C395" s="15"/>
      <c r="D395" s="15"/>
      <c r="E395" s="18">
        <f>E396</f>
        <v>0</v>
      </c>
      <c r="F395" s="18">
        <f t="shared" ref="F395:G397" si="137">F396</f>
        <v>0</v>
      </c>
      <c r="G395" s="18">
        <f t="shared" si="137"/>
        <v>0</v>
      </c>
    </row>
    <row r="396" spans="1:7" ht="51" hidden="1" x14ac:dyDescent="0.25">
      <c r="A396" s="15" t="s">
        <v>765</v>
      </c>
      <c r="B396" s="15" t="s">
        <v>764</v>
      </c>
      <c r="C396" s="15" t="s">
        <v>766</v>
      </c>
      <c r="D396" s="15"/>
      <c r="E396" s="18">
        <f>E397</f>
        <v>0</v>
      </c>
      <c r="F396" s="18">
        <f t="shared" si="137"/>
        <v>0</v>
      </c>
      <c r="G396" s="18">
        <f t="shared" si="137"/>
        <v>0</v>
      </c>
    </row>
    <row r="397" spans="1:7" hidden="1" x14ac:dyDescent="0.25">
      <c r="A397" s="15" t="s">
        <v>83</v>
      </c>
      <c r="B397" s="15" t="s">
        <v>764</v>
      </c>
      <c r="C397" s="15" t="s">
        <v>766</v>
      </c>
      <c r="D397" s="15" t="s">
        <v>84</v>
      </c>
      <c r="E397" s="18">
        <f>E398</f>
        <v>0</v>
      </c>
      <c r="F397" s="18">
        <f t="shared" si="137"/>
        <v>0</v>
      </c>
      <c r="G397" s="18">
        <f t="shared" si="137"/>
        <v>0</v>
      </c>
    </row>
    <row r="398" spans="1:7" hidden="1" x14ac:dyDescent="0.25">
      <c r="A398" s="15" t="s">
        <v>85</v>
      </c>
      <c r="B398" s="15" t="s">
        <v>764</v>
      </c>
      <c r="C398" s="15" t="s">
        <v>766</v>
      </c>
      <c r="D398" s="15" t="s">
        <v>86</v>
      </c>
      <c r="E398" s="18"/>
      <c r="F398" s="18"/>
      <c r="G398" s="18"/>
    </row>
    <row r="399" spans="1:7" hidden="1" x14ac:dyDescent="0.25">
      <c r="A399" s="15" t="s">
        <v>592</v>
      </c>
      <c r="B399" s="15" t="s">
        <v>767</v>
      </c>
      <c r="C399" s="15"/>
      <c r="D399" s="15"/>
      <c r="E399" s="18">
        <f>E400</f>
        <v>0</v>
      </c>
      <c r="F399" s="18">
        <f t="shared" ref="F399:G400" si="138">F400</f>
        <v>0</v>
      </c>
      <c r="G399" s="18">
        <f t="shared" si="138"/>
        <v>0</v>
      </c>
    </row>
    <row r="400" spans="1:7" hidden="1" x14ac:dyDescent="0.25">
      <c r="A400" s="15" t="s">
        <v>87</v>
      </c>
      <c r="B400" s="15" t="s">
        <v>767</v>
      </c>
      <c r="C400" s="15" t="s">
        <v>768</v>
      </c>
      <c r="D400" s="15"/>
      <c r="E400" s="18">
        <f>E401</f>
        <v>0</v>
      </c>
      <c r="F400" s="18">
        <f t="shared" si="138"/>
        <v>0</v>
      </c>
      <c r="G400" s="18">
        <f t="shared" si="138"/>
        <v>0</v>
      </c>
    </row>
    <row r="401" spans="1:7" hidden="1" x14ac:dyDescent="0.25">
      <c r="A401" s="15" t="s">
        <v>83</v>
      </c>
      <c r="B401" s="15" t="s">
        <v>767</v>
      </c>
      <c r="C401" s="15" t="s">
        <v>768</v>
      </c>
      <c r="D401" s="15" t="s">
        <v>84</v>
      </c>
      <c r="E401" s="18">
        <f>E402</f>
        <v>0</v>
      </c>
      <c r="F401" s="18">
        <f>F402</f>
        <v>0</v>
      </c>
      <c r="G401" s="18">
        <f>G402</f>
        <v>0</v>
      </c>
    </row>
    <row r="402" spans="1:7" hidden="1" x14ac:dyDescent="0.25">
      <c r="A402" s="15" t="s">
        <v>85</v>
      </c>
      <c r="B402" s="15" t="s">
        <v>767</v>
      </c>
      <c r="C402" s="8"/>
      <c r="D402" s="15" t="s">
        <v>86</v>
      </c>
      <c r="E402" s="109"/>
      <c r="F402" s="109">
        <v>0</v>
      </c>
      <c r="G402" s="109">
        <v>0</v>
      </c>
    </row>
    <row r="403" spans="1:7" ht="15.75" hidden="1" x14ac:dyDescent="0.25">
      <c r="A403" s="15" t="s">
        <v>877</v>
      </c>
      <c r="B403" s="3">
        <v>1403</v>
      </c>
      <c r="C403" s="15"/>
      <c r="D403" s="134"/>
      <c r="E403" s="135">
        <f>E404</f>
        <v>0</v>
      </c>
      <c r="F403" s="135"/>
      <c r="G403" s="135"/>
    </row>
    <row r="404" spans="1:7" ht="38.25" hidden="1" x14ac:dyDescent="0.25">
      <c r="A404" s="15" t="s">
        <v>869</v>
      </c>
      <c r="B404" s="3">
        <v>1403</v>
      </c>
      <c r="C404" s="136" t="s">
        <v>879</v>
      </c>
      <c r="D404" s="134"/>
      <c r="E404" s="135">
        <f>E405</f>
        <v>0</v>
      </c>
      <c r="F404" s="135"/>
      <c r="G404" s="135"/>
    </row>
    <row r="405" spans="1:7" ht="15.75" hidden="1" x14ac:dyDescent="0.25">
      <c r="A405" s="15" t="s">
        <v>83</v>
      </c>
      <c r="B405" s="3">
        <v>1403</v>
      </c>
      <c r="C405" s="136" t="s">
        <v>879</v>
      </c>
      <c r="D405" s="134">
        <v>500</v>
      </c>
      <c r="E405" s="135">
        <f>E406</f>
        <v>0</v>
      </c>
      <c r="F405" s="135"/>
      <c r="G405" s="135"/>
    </row>
    <row r="406" spans="1:7" ht="15.75" hidden="1" x14ac:dyDescent="0.25">
      <c r="A406" s="15" t="s">
        <v>110</v>
      </c>
      <c r="B406" s="3">
        <v>1403</v>
      </c>
      <c r="C406" s="136" t="s">
        <v>879</v>
      </c>
      <c r="D406" s="134">
        <v>540</v>
      </c>
      <c r="E406" s="135"/>
      <c r="F406" s="135"/>
      <c r="G406" s="135"/>
    </row>
    <row r="407" spans="1:7" x14ac:dyDescent="0.25">
      <c r="A407" s="115" t="s">
        <v>148</v>
      </c>
      <c r="B407" s="115"/>
      <c r="C407" s="115"/>
      <c r="D407" s="115"/>
      <c r="E407" s="116">
        <f>E18+E110+E115+E138+E175+E199+E204+E289+E328+E382+E394</f>
        <v>-6989933.9199999999</v>
      </c>
      <c r="F407" s="116">
        <f>F18+F110+F115+F138+F175+F199+F204+F289+F328+F382+F394</f>
        <v>0</v>
      </c>
      <c r="G407" s="116">
        <f>G18+G110+G115+G138+G175+G199+G204+G289+G328+G382+G394</f>
        <v>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77"/>
  <sheetViews>
    <sheetView view="pageBreakPreview" zoomScale="70" zoomScaleNormal="80" zoomScaleSheetLayoutView="70" zoomScalePageLayoutView="80" workbookViewId="0"/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52" t="s">
        <v>273</v>
      </c>
      <c r="J1" s="152"/>
    </row>
    <row r="2" spans="1:10" ht="15.75" x14ac:dyDescent="0.2">
      <c r="I2" s="152" t="s">
        <v>150</v>
      </c>
      <c r="J2" s="152"/>
    </row>
    <row r="3" spans="1:10" ht="15.75" x14ac:dyDescent="0.2">
      <c r="I3" s="152" t="s">
        <v>149</v>
      </c>
      <c r="J3" s="152"/>
    </row>
    <row r="4" spans="1:10" ht="15.75" x14ac:dyDescent="0.2">
      <c r="I4" s="152" t="s">
        <v>938</v>
      </c>
      <c r="J4" s="152"/>
    </row>
    <row r="5" spans="1:10" ht="103.9" customHeight="1" x14ac:dyDescent="0.2">
      <c r="I5" s="152" t="s">
        <v>281</v>
      </c>
      <c r="J5" s="152"/>
    </row>
    <row r="6" spans="1:10" ht="15.75" x14ac:dyDescent="0.25">
      <c r="G6" s="21"/>
      <c r="H6" s="165" t="s">
        <v>900</v>
      </c>
      <c r="I6" s="168"/>
      <c r="J6" s="168"/>
    </row>
    <row r="7" spans="1:10" ht="15.75" x14ac:dyDescent="0.25">
      <c r="G7" s="21"/>
      <c r="H7" s="165" t="s">
        <v>150</v>
      </c>
      <c r="I7" s="168"/>
      <c r="J7" s="168"/>
    </row>
    <row r="8" spans="1:10" ht="15.75" x14ac:dyDescent="0.25">
      <c r="G8" s="21"/>
      <c r="H8" s="165" t="s">
        <v>149</v>
      </c>
      <c r="I8" s="168"/>
      <c r="J8" s="168"/>
    </row>
    <row r="9" spans="1:10" ht="15.75" x14ac:dyDescent="0.25">
      <c r="G9" s="21"/>
      <c r="H9" s="165" t="s">
        <v>158</v>
      </c>
      <c r="I9" s="168"/>
      <c r="J9" s="168"/>
    </row>
    <row r="10" spans="1:10" ht="15.75" x14ac:dyDescent="0.25">
      <c r="G10" s="165" t="s">
        <v>152</v>
      </c>
      <c r="H10" s="165"/>
      <c r="I10" s="165"/>
      <c r="J10" s="165"/>
    </row>
    <row r="11" spans="1:10" ht="15.75" x14ac:dyDescent="0.25">
      <c r="G11" s="165" t="s">
        <v>151</v>
      </c>
      <c r="H11" s="165"/>
      <c r="I11" s="165"/>
      <c r="J11" s="165"/>
    </row>
    <row r="12" spans="1:10" ht="15.75" x14ac:dyDescent="0.25">
      <c r="A12" t="s">
        <v>0</v>
      </c>
      <c r="G12" s="165" t="s">
        <v>190</v>
      </c>
      <c r="H12" s="165"/>
      <c r="I12" s="165"/>
      <c r="J12" s="165"/>
    </row>
    <row r="14" spans="1:10" ht="54.75" customHeight="1" x14ac:dyDescent="0.2">
      <c r="A14" s="166" t="s">
        <v>272</v>
      </c>
      <c r="B14" s="166"/>
      <c r="C14" s="166"/>
      <c r="D14" s="166"/>
      <c r="E14" s="166"/>
      <c r="F14" s="166"/>
      <c r="G14" s="166"/>
      <c r="H14" s="166"/>
      <c r="I14" s="166"/>
      <c r="J14" s="166"/>
    </row>
    <row r="15" spans="1:10" ht="15.75" x14ac:dyDescent="0.2">
      <c r="A15" s="152" t="s">
        <v>1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H19+H174+H190</f>
        <v>-306166</v>
      </c>
      <c r="I18" s="26">
        <f>I19+I174+I190</f>
        <v>0</v>
      </c>
      <c r="J18" s="26">
        <f>J19+J174+J190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H20+H27+H30+H33+H36+H41+H44+H48+H53+H56+H59+H68+H71+H79+H82+H85+H88+H91+H96+H99+H102+H105+H108+H126+H129+H132+H135+H138+H144+H147+H150+H153+H159+H162+H168+H141+H117+H111+H114+H120+H171+H156+H62+H165+H123+H65+H76</f>
        <v>-306166</v>
      </c>
      <c r="I19" s="26">
        <f>I20+I27+I30+I33+I36+I41+I44+I48+I53+I56+I59+I68+I71+I79+I82+I85+I88+I91+I96+I99+I102+I105+I108+I126+I129+I132+I135+I138+I144+I147+I150+I153+I159+I162+I168+I141+I117</f>
        <v>0</v>
      </c>
      <c r="J19" s="26">
        <f>J20+J27+J30+J33+J36+J41+J44+J48+J53+J56+J59+J68+J71+J79+J82+J85+J88+J91+J96+J99+J102+J105+J108+J126+J129+J132+J135+J138+J144+J147+J150+J153+J159+J162+J168+J141+J117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10200</v>
      </c>
      <c r="I30" s="32">
        <f t="shared" ref="I30:J31" si="5">I31</f>
        <v>0</v>
      </c>
      <c r="J30" s="32">
        <f t="shared" si="5"/>
        <v>0</v>
      </c>
    </row>
    <row r="31" spans="1:10" s="27" customFormat="1" ht="63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10200</v>
      </c>
      <c r="I31" s="32">
        <f t="shared" si="5"/>
        <v>0</v>
      </c>
      <c r="J31" s="32">
        <f t="shared" si="5"/>
        <v>0</v>
      </c>
    </row>
    <row r="32" spans="1:10" ht="15.75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>
        <v>10200</v>
      </c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x14ac:dyDescent="0.2">
      <c r="A62" s="29" t="s">
        <v>842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-363958</v>
      </c>
      <c r="I62" s="32"/>
      <c r="J62" s="32"/>
    </row>
    <row r="63" spans="1:10" ht="47.25" x14ac:dyDescent="0.2">
      <c r="A63" s="29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-363958</v>
      </c>
      <c r="I63" s="32"/>
      <c r="J63" s="32"/>
    </row>
    <row r="64" spans="1:10" ht="47.25" x14ac:dyDescent="0.2">
      <c r="A64" s="29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>
        <v>-363958</v>
      </c>
      <c r="I64" s="32"/>
      <c r="J64" s="32"/>
    </row>
    <row r="65" spans="1:10" ht="173.25" hidden="1" x14ac:dyDescent="0.2">
      <c r="A65" s="29" t="s">
        <v>861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29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29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-26426</v>
      </c>
      <c r="I71" s="32">
        <f t="shared" ref="I71:J71" si="20">I72+I74</f>
        <v>0</v>
      </c>
      <c r="J71" s="32">
        <f t="shared" si="20"/>
        <v>0</v>
      </c>
    </row>
    <row r="72" spans="1:10" ht="110.25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-26426</v>
      </c>
      <c r="I72" s="32">
        <f t="shared" ref="I72:J72" si="21">I73</f>
        <v>0</v>
      </c>
      <c r="J72" s="32">
        <f t="shared" si="21"/>
        <v>0</v>
      </c>
    </row>
    <row r="73" spans="1:10" ht="47.25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>
        <f>-26426</f>
        <v>-26426</v>
      </c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47.25" hidden="1" x14ac:dyDescent="0.2">
      <c r="A76" s="29" t="s">
        <v>883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>
        <v>80070</v>
      </c>
      <c r="G76" s="22"/>
      <c r="H76" s="32">
        <f>H77</f>
        <v>0</v>
      </c>
      <c r="I76" s="32"/>
      <c r="J76" s="32"/>
    </row>
    <row r="77" spans="1:10" ht="47.25" hidden="1" x14ac:dyDescent="0.2">
      <c r="A77" s="29" t="s">
        <v>31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>
        <v>80070</v>
      </c>
      <c r="G77" s="22">
        <v>200</v>
      </c>
      <c r="H77" s="32">
        <f>H78</f>
        <v>0</v>
      </c>
      <c r="I77" s="32"/>
      <c r="J77" s="32"/>
    </row>
    <row r="78" spans="1:10" ht="47.25" hidden="1" x14ac:dyDescent="0.2">
      <c r="A78" s="29" t="s">
        <v>33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>
        <v>80070</v>
      </c>
      <c r="G78" s="22">
        <v>240</v>
      </c>
      <c r="H78" s="32"/>
      <c r="I78" s="32"/>
      <c r="J78" s="32"/>
    </row>
    <row r="79" spans="1:10" ht="15.75" x14ac:dyDescent="0.2">
      <c r="A79" s="29" t="s">
        <v>121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211</v>
      </c>
      <c r="G79" s="31" t="s">
        <v>0</v>
      </c>
      <c r="H79" s="32">
        <f>H80</f>
        <v>-214000</v>
      </c>
      <c r="I79" s="32">
        <f t="shared" ref="I79:J80" si="23">I80</f>
        <v>0</v>
      </c>
      <c r="J79" s="32">
        <f t="shared" si="23"/>
        <v>0</v>
      </c>
    </row>
    <row r="80" spans="1:10" ht="63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211</v>
      </c>
      <c r="G80" s="22" t="s">
        <v>45</v>
      </c>
      <c r="H80" s="32">
        <f>H81</f>
        <v>-214000</v>
      </c>
      <c r="I80" s="32">
        <f t="shared" si="23"/>
        <v>0</v>
      </c>
      <c r="J80" s="32">
        <f t="shared" si="23"/>
        <v>0</v>
      </c>
    </row>
    <row r="81" spans="1:10" ht="15.75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211</v>
      </c>
      <c r="G81" s="22" t="s">
        <v>47</v>
      </c>
      <c r="H81" s="32">
        <v>-214000</v>
      </c>
      <c r="I81" s="32"/>
      <c r="J81" s="32"/>
    </row>
    <row r="82" spans="1:10" ht="22.5" hidden="1" customHeight="1" x14ac:dyDescent="0.2">
      <c r="A82" s="29" t="s">
        <v>122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212</v>
      </c>
      <c r="G82" s="31" t="s">
        <v>0</v>
      </c>
      <c r="H82" s="32">
        <f>H83</f>
        <v>0</v>
      </c>
      <c r="I82" s="32">
        <f t="shared" ref="I82:J83" si="24">I83</f>
        <v>0</v>
      </c>
      <c r="J82" s="32">
        <f t="shared" si="24"/>
        <v>0</v>
      </c>
    </row>
    <row r="83" spans="1:10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212</v>
      </c>
      <c r="G83" s="22" t="s">
        <v>45</v>
      </c>
      <c r="H83" s="32">
        <f>H84</f>
        <v>0</v>
      </c>
      <c r="I83" s="32">
        <f t="shared" si="24"/>
        <v>0</v>
      </c>
      <c r="J83" s="32">
        <f t="shared" si="24"/>
        <v>0</v>
      </c>
    </row>
    <row r="84" spans="1:10" s="27" customFormat="1" ht="15.75" hidden="1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212</v>
      </c>
      <c r="G84" s="22" t="s">
        <v>47</v>
      </c>
      <c r="H84" s="32"/>
      <c r="I84" s="32"/>
      <c r="J84" s="32"/>
    </row>
    <row r="85" spans="1:10" ht="31.5" hidden="1" x14ac:dyDescent="0.2">
      <c r="A85" s="29" t="s">
        <v>123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213</v>
      </c>
      <c r="G85" s="31" t="s">
        <v>0</v>
      </c>
      <c r="H85" s="32">
        <f>H86</f>
        <v>0</v>
      </c>
      <c r="I85" s="32">
        <f t="shared" ref="I85:J86" si="25">I86</f>
        <v>0</v>
      </c>
      <c r="J85" s="32">
        <f t="shared" si="25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213</v>
      </c>
      <c r="G86" s="22" t="s">
        <v>45</v>
      </c>
      <c r="H86" s="32">
        <f>H87</f>
        <v>0</v>
      </c>
      <c r="I86" s="32">
        <f t="shared" si="25"/>
        <v>0</v>
      </c>
      <c r="J86" s="32">
        <f t="shared" si="25"/>
        <v>0</v>
      </c>
    </row>
    <row r="87" spans="1:10" ht="15.75" hidden="1" x14ac:dyDescent="0.2">
      <c r="A87" s="29" t="s">
        <v>46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213</v>
      </c>
      <c r="G87" s="22" t="s">
        <v>47</v>
      </c>
      <c r="H87" s="32"/>
      <c r="I87" s="32"/>
      <c r="J87" s="32"/>
    </row>
    <row r="88" spans="1:10" ht="31.5" hidden="1" x14ac:dyDescent="0.2">
      <c r="A88" s="29" t="s">
        <v>141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214</v>
      </c>
      <c r="G88" s="31" t="s">
        <v>0</v>
      </c>
      <c r="H88" s="32">
        <f>H89</f>
        <v>0</v>
      </c>
      <c r="I88" s="32">
        <f t="shared" ref="I88:J89" si="26">I89</f>
        <v>0</v>
      </c>
      <c r="J88" s="32">
        <f t="shared" si="26"/>
        <v>0</v>
      </c>
    </row>
    <row r="89" spans="1:10" ht="63" hidden="1" x14ac:dyDescent="0.2">
      <c r="A89" s="29" t="s">
        <v>44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214</v>
      </c>
      <c r="G89" s="22" t="s">
        <v>45</v>
      </c>
      <c r="H89" s="32">
        <f>H90</f>
        <v>0</v>
      </c>
      <c r="I89" s="32">
        <f t="shared" si="26"/>
        <v>0</v>
      </c>
      <c r="J89" s="32">
        <f t="shared" si="26"/>
        <v>0</v>
      </c>
    </row>
    <row r="90" spans="1:10" ht="31.5" hidden="1" x14ac:dyDescent="0.2">
      <c r="A90" s="29" t="s">
        <v>142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214</v>
      </c>
      <c r="G90" s="22" t="s">
        <v>143</v>
      </c>
      <c r="H90" s="32"/>
      <c r="I90" s="32"/>
      <c r="J90" s="32"/>
    </row>
    <row r="91" spans="1:10" ht="31.9" hidden="1" customHeight="1" x14ac:dyDescent="0.2">
      <c r="A91" s="29" t="s">
        <v>100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31" t="s">
        <v>0</v>
      </c>
      <c r="H91" s="32">
        <f>H92+H94</f>
        <v>0</v>
      </c>
      <c r="I91" s="32">
        <f t="shared" ref="I91:J91" si="27">I92+I94</f>
        <v>0</v>
      </c>
      <c r="J91" s="32">
        <f t="shared" si="27"/>
        <v>0</v>
      </c>
    </row>
    <row r="92" spans="1:10" ht="110.25" hidden="1" x14ac:dyDescent="0.2">
      <c r="A92" s="29" t="s">
        <v>24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25</v>
      </c>
      <c r="H92" s="32">
        <f>H93</f>
        <v>0</v>
      </c>
      <c r="I92" s="32">
        <f t="shared" ref="I92:J92" si="28">I93</f>
        <v>0</v>
      </c>
      <c r="J92" s="32">
        <f t="shared" si="28"/>
        <v>0</v>
      </c>
    </row>
    <row r="93" spans="1:10" ht="31.5" hidden="1" x14ac:dyDescent="0.2">
      <c r="A93" s="29" t="s">
        <v>56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215</v>
      </c>
      <c r="G93" s="22" t="s">
        <v>57</v>
      </c>
      <c r="H93" s="32"/>
      <c r="I93" s="32"/>
      <c r="J93" s="32"/>
    </row>
    <row r="94" spans="1:10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215</v>
      </c>
      <c r="G94" s="22" t="s">
        <v>32</v>
      </c>
      <c r="H94" s="32">
        <f>H95</f>
        <v>0</v>
      </c>
      <c r="I94" s="32">
        <f t="shared" ref="I94:J94" si="29">I95</f>
        <v>0</v>
      </c>
      <c r="J94" s="32">
        <f t="shared" si="29"/>
        <v>0</v>
      </c>
    </row>
    <row r="95" spans="1:10" ht="47.25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215</v>
      </c>
      <c r="G95" s="22" t="s">
        <v>34</v>
      </c>
      <c r="H95" s="32"/>
      <c r="I95" s="32"/>
      <c r="J95" s="32"/>
    </row>
    <row r="96" spans="1:10" ht="47.25" hidden="1" x14ac:dyDescent="0.2">
      <c r="A96" s="29" t="s">
        <v>97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216</v>
      </c>
      <c r="G96" s="31" t="s">
        <v>0</v>
      </c>
      <c r="H96" s="32">
        <f>H97</f>
        <v>0</v>
      </c>
      <c r="I96" s="32">
        <f t="shared" ref="I96:J97" si="30">I97</f>
        <v>0</v>
      </c>
      <c r="J96" s="32">
        <f t="shared" si="30"/>
        <v>0</v>
      </c>
    </row>
    <row r="97" spans="1:17" ht="63" hidden="1" x14ac:dyDescent="0.2">
      <c r="A97" s="29" t="s">
        <v>44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216</v>
      </c>
      <c r="G97" s="22" t="s">
        <v>45</v>
      </c>
      <c r="H97" s="32">
        <f>H98</f>
        <v>0</v>
      </c>
      <c r="I97" s="32">
        <f t="shared" si="30"/>
        <v>0</v>
      </c>
      <c r="J97" s="32">
        <f t="shared" si="30"/>
        <v>0</v>
      </c>
    </row>
    <row r="98" spans="1:17" ht="15.75" hidden="1" x14ac:dyDescent="0.2">
      <c r="A98" s="29" t="s">
        <v>46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216</v>
      </c>
      <c r="G98" s="22" t="s">
        <v>47</v>
      </c>
      <c r="H98" s="32"/>
      <c r="I98" s="32"/>
      <c r="J98" s="32"/>
    </row>
    <row r="99" spans="1:17" ht="31.5" hidden="1" x14ac:dyDescent="0.2">
      <c r="A99" s="29" t="s">
        <v>73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217</v>
      </c>
      <c r="G99" s="31" t="s">
        <v>0</v>
      </c>
      <c r="H99" s="32">
        <f>H100</f>
        <v>0</v>
      </c>
      <c r="I99" s="32">
        <f>I100+I142</f>
        <v>0</v>
      </c>
      <c r="J99" s="32">
        <f>J100+J142</f>
        <v>0</v>
      </c>
    </row>
    <row r="100" spans="1:17" s="27" customFormat="1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217</v>
      </c>
      <c r="G100" s="22" t="s">
        <v>32</v>
      </c>
      <c r="H100" s="32">
        <f>H101</f>
        <v>0</v>
      </c>
      <c r="I100" s="32">
        <f t="shared" ref="I100:J100" si="31">I101</f>
        <v>0</v>
      </c>
      <c r="J100" s="32">
        <f t="shared" si="31"/>
        <v>0</v>
      </c>
      <c r="Q100"/>
    </row>
    <row r="101" spans="1:17" s="27" customFormat="1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217</v>
      </c>
      <c r="G101" s="22" t="s">
        <v>34</v>
      </c>
      <c r="H101" s="32"/>
      <c r="I101" s="32">
        <v>0</v>
      </c>
      <c r="J101" s="32">
        <v>0</v>
      </c>
    </row>
    <row r="102" spans="1:17" ht="31.5" hidden="1" x14ac:dyDescent="0.2">
      <c r="A102" s="29" t="s">
        <v>98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218</v>
      </c>
      <c r="G102" s="31" t="s">
        <v>0</v>
      </c>
      <c r="H102" s="32">
        <f>H103</f>
        <v>0</v>
      </c>
      <c r="I102" s="32">
        <f t="shared" ref="I102:J103" si="32">I103</f>
        <v>0</v>
      </c>
      <c r="J102" s="32">
        <f t="shared" si="32"/>
        <v>0</v>
      </c>
    </row>
    <row r="103" spans="1:17" ht="15.75" hidden="1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218</v>
      </c>
      <c r="G103" s="22" t="s">
        <v>37</v>
      </c>
      <c r="H103" s="32">
        <f>H104</f>
        <v>0</v>
      </c>
      <c r="I103" s="32">
        <f t="shared" si="32"/>
        <v>0</v>
      </c>
      <c r="J103" s="32">
        <f t="shared" si="32"/>
        <v>0</v>
      </c>
    </row>
    <row r="104" spans="1:17" ht="31.5" hidden="1" x14ac:dyDescent="0.2">
      <c r="A104" s="29" t="s">
        <v>38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218</v>
      </c>
      <c r="G104" s="22" t="s">
        <v>39</v>
      </c>
      <c r="H104" s="32"/>
      <c r="I104" s="32"/>
      <c r="J104" s="32"/>
    </row>
    <row r="105" spans="1:17" ht="63" hidden="1" x14ac:dyDescent="0.2">
      <c r="A105" s="29" t="s">
        <v>108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219</v>
      </c>
      <c r="G105" s="31" t="s">
        <v>0</v>
      </c>
      <c r="H105" s="32">
        <f>H106</f>
        <v>0</v>
      </c>
      <c r="I105" s="32">
        <f t="shared" ref="I105:J106" si="33">I106</f>
        <v>0</v>
      </c>
      <c r="J105" s="32">
        <f t="shared" si="33"/>
        <v>0</v>
      </c>
    </row>
    <row r="106" spans="1:17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219</v>
      </c>
      <c r="G106" s="22" t="s">
        <v>32</v>
      </c>
      <c r="H106" s="32">
        <f>H107</f>
        <v>0</v>
      </c>
      <c r="I106" s="32">
        <f t="shared" si="33"/>
        <v>0</v>
      </c>
      <c r="J106" s="32">
        <f t="shared" si="33"/>
        <v>0</v>
      </c>
    </row>
    <row r="107" spans="1:17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219</v>
      </c>
      <c r="G107" s="22" t="s">
        <v>34</v>
      </c>
      <c r="H107" s="32"/>
      <c r="I107" s="32"/>
      <c r="J107" s="32"/>
    </row>
    <row r="108" spans="1:17" ht="141.75" hidden="1" x14ac:dyDescent="0.2">
      <c r="A108" s="29" t="s">
        <v>104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 t="s">
        <v>220</v>
      </c>
      <c r="G108" s="31" t="s">
        <v>0</v>
      </c>
      <c r="H108" s="32">
        <f>H109</f>
        <v>0</v>
      </c>
      <c r="I108" s="32">
        <f t="shared" ref="I108:J109" si="34">I109</f>
        <v>0</v>
      </c>
      <c r="J108" s="32">
        <f t="shared" si="34"/>
        <v>0</v>
      </c>
    </row>
    <row r="109" spans="1:17" ht="15.75" hidden="1" x14ac:dyDescent="0.2">
      <c r="A109" s="29" t="s">
        <v>36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 t="s">
        <v>220</v>
      </c>
      <c r="G109" s="22" t="s">
        <v>37</v>
      </c>
      <c r="H109" s="32">
        <f>H110</f>
        <v>0</v>
      </c>
      <c r="I109" s="32">
        <f t="shared" si="34"/>
        <v>0</v>
      </c>
      <c r="J109" s="32">
        <f t="shared" si="34"/>
        <v>0</v>
      </c>
    </row>
    <row r="110" spans="1:17" ht="94.5" hidden="1" x14ac:dyDescent="0.2">
      <c r="A110" s="29" t="s">
        <v>105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 t="s">
        <v>220</v>
      </c>
      <c r="G110" s="22" t="s">
        <v>106</v>
      </c>
      <c r="H110" s="32"/>
      <c r="I110" s="32"/>
      <c r="J110" s="32"/>
    </row>
    <row r="111" spans="1:17" ht="47.25" hidden="1" x14ac:dyDescent="0.2">
      <c r="A111" s="29" t="s">
        <v>274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81610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81610</v>
      </c>
      <c r="G112" s="22">
        <v>200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81610</v>
      </c>
      <c r="G113" s="22">
        <v>240</v>
      </c>
      <c r="H113" s="32"/>
      <c r="I113" s="32"/>
      <c r="J113" s="32"/>
    </row>
    <row r="114" spans="1:10" ht="47.25" hidden="1" x14ac:dyDescent="0.2">
      <c r="A114" s="29" t="s">
        <v>775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81680</v>
      </c>
      <c r="G114" s="22"/>
      <c r="H114" s="32">
        <f>H115</f>
        <v>0</v>
      </c>
      <c r="I114" s="32"/>
      <c r="J114" s="32"/>
    </row>
    <row r="115" spans="1:10" ht="47.25" hidden="1" x14ac:dyDescent="0.2">
      <c r="A115" s="29" t="s">
        <v>773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81680</v>
      </c>
      <c r="G115" s="22">
        <v>400</v>
      </c>
      <c r="H115" s="32">
        <f>H116</f>
        <v>0</v>
      </c>
      <c r="I115" s="32"/>
      <c r="J115" s="32"/>
    </row>
    <row r="116" spans="1:10" ht="47.25" hidden="1" x14ac:dyDescent="0.2">
      <c r="A116" s="29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81680</v>
      </c>
      <c r="G116" s="22">
        <v>410</v>
      </c>
      <c r="H116" s="32"/>
      <c r="I116" s="32"/>
      <c r="J116" s="32"/>
    </row>
    <row r="117" spans="1:10" ht="34.5" customHeight="1" x14ac:dyDescent="0.2">
      <c r="A117" s="29" t="s">
        <v>157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81740</v>
      </c>
      <c r="G117" s="22"/>
      <c r="H117" s="32">
        <f>H118</f>
        <v>20000</v>
      </c>
      <c r="I117" s="32">
        <f t="shared" ref="I117:J117" si="35">I118</f>
        <v>0</v>
      </c>
      <c r="J117" s="32">
        <f t="shared" si="35"/>
        <v>0</v>
      </c>
    </row>
    <row r="118" spans="1:10" ht="47.25" x14ac:dyDescent="0.2">
      <c r="A118" s="29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81740</v>
      </c>
      <c r="G118" s="22">
        <v>200</v>
      </c>
      <c r="H118" s="32">
        <f>H119</f>
        <v>20000</v>
      </c>
      <c r="I118" s="32">
        <f>I119</f>
        <v>0</v>
      </c>
      <c r="J118" s="32">
        <f>J119</f>
        <v>0</v>
      </c>
    </row>
    <row r="119" spans="1:10" ht="47.25" x14ac:dyDescent="0.2">
      <c r="A119" s="29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81740</v>
      </c>
      <c r="G119" s="22">
        <v>240</v>
      </c>
      <c r="H119" s="32">
        <v>20000</v>
      </c>
      <c r="I119" s="32"/>
      <c r="J119" s="32"/>
    </row>
    <row r="120" spans="1:10" ht="78.75" hidden="1" x14ac:dyDescent="0.2">
      <c r="A120" s="29" t="s">
        <v>771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81830</v>
      </c>
      <c r="G120" s="22"/>
      <c r="H120" s="32">
        <f>H121</f>
        <v>0</v>
      </c>
      <c r="I120" s="32"/>
      <c r="J120" s="32"/>
    </row>
    <row r="121" spans="1:10" ht="47.25" hidden="1" x14ac:dyDescent="0.2">
      <c r="A121" s="29" t="s">
        <v>773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81830</v>
      </c>
      <c r="G121" s="22" t="s">
        <v>32</v>
      </c>
      <c r="H121" s="32">
        <f>H122</f>
        <v>0</v>
      </c>
      <c r="I121" s="32"/>
      <c r="J121" s="32"/>
    </row>
    <row r="122" spans="1:10" ht="47.25" hidden="1" x14ac:dyDescent="0.2">
      <c r="A122" s="29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81830</v>
      </c>
      <c r="G122" s="22" t="s">
        <v>34</v>
      </c>
      <c r="H122" s="32"/>
      <c r="I122" s="32"/>
      <c r="J122" s="32"/>
    </row>
    <row r="123" spans="1:10" ht="15.75" x14ac:dyDescent="0.2">
      <c r="A123" s="29" t="s">
        <v>128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>
        <v>82400</v>
      </c>
      <c r="G123" s="22"/>
      <c r="H123" s="32">
        <f>H124</f>
        <v>6000</v>
      </c>
      <c r="I123" s="32"/>
      <c r="J123" s="32"/>
    </row>
    <row r="124" spans="1:10" ht="47.25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>
        <v>82400</v>
      </c>
      <c r="G124" s="22">
        <v>200</v>
      </c>
      <c r="H124" s="32">
        <f>H125</f>
        <v>6000</v>
      </c>
      <c r="I124" s="32"/>
      <c r="J124" s="32"/>
    </row>
    <row r="125" spans="1:10" ht="47.25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>
        <v>82400</v>
      </c>
      <c r="G125" s="22">
        <v>240</v>
      </c>
      <c r="H125" s="32">
        <v>6000</v>
      </c>
      <c r="I125" s="32"/>
      <c r="J125" s="32"/>
    </row>
    <row r="126" spans="1:10" ht="47.25" x14ac:dyDescent="0.2">
      <c r="A126" s="29" t="s">
        <v>130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221</v>
      </c>
      <c r="G126" s="31" t="s">
        <v>0</v>
      </c>
      <c r="H126" s="32">
        <f>H127</f>
        <v>262018</v>
      </c>
      <c r="I126" s="32">
        <f t="shared" ref="I126:J127" si="36">I127</f>
        <v>0</v>
      </c>
      <c r="J126" s="32">
        <f t="shared" si="36"/>
        <v>0</v>
      </c>
    </row>
    <row r="127" spans="1:10" ht="31.5" x14ac:dyDescent="0.2">
      <c r="A127" s="29" t="s">
        <v>66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221</v>
      </c>
      <c r="G127" s="22" t="s">
        <v>67</v>
      </c>
      <c r="H127" s="32">
        <f>H128</f>
        <v>262018</v>
      </c>
      <c r="I127" s="32">
        <f t="shared" si="36"/>
        <v>0</v>
      </c>
      <c r="J127" s="32">
        <f t="shared" si="36"/>
        <v>0</v>
      </c>
    </row>
    <row r="128" spans="1:10" ht="47.25" x14ac:dyDescent="0.2">
      <c r="A128" s="29" t="s">
        <v>68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221</v>
      </c>
      <c r="G128" s="22" t="s">
        <v>69</v>
      </c>
      <c r="H128" s="32">
        <v>262018</v>
      </c>
      <c r="I128" s="32"/>
      <c r="J128" s="32"/>
    </row>
    <row r="129" spans="1:10" ht="47.25" hidden="1" x14ac:dyDescent="0.2">
      <c r="A129" s="29" t="s">
        <v>132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222</v>
      </c>
      <c r="G129" s="31" t="s">
        <v>0</v>
      </c>
      <c r="H129" s="32">
        <f>H130</f>
        <v>0</v>
      </c>
      <c r="I129" s="32">
        <f t="shared" ref="I129:J130" si="37">I130</f>
        <v>0</v>
      </c>
      <c r="J129" s="32">
        <f t="shared" si="37"/>
        <v>0</v>
      </c>
    </row>
    <row r="130" spans="1:10" ht="47.25" hidden="1" x14ac:dyDescent="0.2">
      <c r="A130" s="29" t="s">
        <v>31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222</v>
      </c>
      <c r="G130" s="22" t="s">
        <v>32</v>
      </c>
      <c r="H130" s="32">
        <f>H131</f>
        <v>0</v>
      </c>
      <c r="I130" s="32">
        <f t="shared" si="37"/>
        <v>0</v>
      </c>
      <c r="J130" s="32">
        <f t="shared" si="37"/>
        <v>0</v>
      </c>
    </row>
    <row r="131" spans="1:10" ht="47.25" hidden="1" x14ac:dyDescent="0.2">
      <c r="A131" s="29" t="s">
        <v>33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222</v>
      </c>
      <c r="G131" s="22" t="s">
        <v>34</v>
      </c>
      <c r="H131" s="32"/>
      <c r="I131" s="32"/>
      <c r="J131" s="32"/>
    </row>
    <row r="132" spans="1:10" s="27" customFormat="1" ht="31.5" hidden="1" x14ac:dyDescent="0.2">
      <c r="A132" s="29" t="s">
        <v>35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223</v>
      </c>
      <c r="G132" s="31" t="s">
        <v>0</v>
      </c>
      <c r="H132" s="32">
        <f>H133</f>
        <v>0</v>
      </c>
      <c r="I132" s="32">
        <f t="shared" ref="I132:J133" si="38">I133</f>
        <v>0</v>
      </c>
      <c r="J132" s="32">
        <f t="shared" si="38"/>
        <v>0</v>
      </c>
    </row>
    <row r="133" spans="1:10" s="27" customFormat="1" ht="15.75" hidden="1" x14ac:dyDescent="0.2">
      <c r="A133" s="29" t="s">
        <v>36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223</v>
      </c>
      <c r="G133" s="22" t="s">
        <v>37</v>
      </c>
      <c r="H133" s="32">
        <f>H134</f>
        <v>0</v>
      </c>
      <c r="I133" s="32">
        <f t="shared" si="38"/>
        <v>0</v>
      </c>
      <c r="J133" s="32">
        <f t="shared" si="38"/>
        <v>0</v>
      </c>
    </row>
    <row r="134" spans="1:10" ht="31.5" hidden="1" x14ac:dyDescent="0.2">
      <c r="A134" s="29" t="s">
        <v>38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223</v>
      </c>
      <c r="G134" s="22" t="s">
        <v>39</v>
      </c>
      <c r="H134" s="32"/>
      <c r="I134" s="32"/>
      <c r="J134" s="32"/>
    </row>
    <row r="135" spans="1:10" ht="141.75" hidden="1" x14ac:dyDescent="0.2">
      <c r="A135" s="29" t="s">
        <v>113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224</v>
      </c>
      <c r="G135" s="31" t="s">
        <v>0</v>
      </c>
      <c r="H135" s="32">
        <f>H136</f>
        <v>0</v>
      </c>
      <c r="I135" s="32">
        <f t="shared" ref="I135:J136" si="39">I136</f>
        <v>0</v>
      </c>
      <c r="J135" s="32">
        <f t="shared" si="39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224</v>
      </c>
      <c r="G136" s="22" t="s">
        <v>84</v>
      </c>
      <c r="H136" s="32">
        <f>H137</f>
        <v>0</v>
      </c>
      <c r="I136" s="32">
        <f t="shared" si="39"/>
        <v>0</v>
      </c>
      <c r="J136" s="32">
        <f t="shared" si="39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224</v>
      </c>
      <c r="G137" s="22" t="s">
        <v>111</v>
      </c>
      <c r="H137" s="32"/>
      <c r="I137" s="32"/>
      <c r="J137" s="32"/>
    </row>
    <row r="138" spans="1:10" ht="378" hidden="1" x14ac:dyDescent="0.2">
      <c r="A138" s="29" t="s">
        <v>109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225</v>
      </c>
      <c r="G138" s="31" t="s">
        <v>0</v>
      </c>
      <c r="H138" s="32">
        <f>H139</f>
        <v>0</v>
      </c>
      <c r="I138" s="32">
        <f t="shared" ref="I138:J139" si="40">I139</f>
        <v>0</v>
      </c>
      <c r="J138" s="32">
        <f t="shared" si="40"/>
        <v>0</v>
      </c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225</v>
      </c>
      <c r="G139" s="22" t="s">
        <v>84</v>
      </c>
      <c r="H139" s="32">
        <f>H140</f>
        <v>0</v>
      </c>
      <c r="I139" s="32">
        <f t="shared" si="40"/>
        <v>0</v>
      </c>
      <c r="J139" s="32">
        <f t="shared" si="40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225</v>
      </c>
      <c r="G140" s="22" t="s">
        <v>111</v>
      </c>
      <c r="H140" s="32"/>
      <c r="I140" s="32"/>
      <c r="J140" s="32"/>
    </row>
    <row r="141" spans="1:10" s="27" customFormat="1" ht="204" hidden="1" customHeight="1" x14ac:dyDescent="0.2">
      <c r="A141" s="29" t="s">
        <v>156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>
        <v>83750</v>
      </c>
      <c r="G141" s="22"/>
      <c r="H141" s="32">
        <f>H142</f>
        <v>0</v>
      </c>
      <c r="I141" s="32"/>
      <c r="J141" s="32"/>
    </row>
    <row r="142" spans="1:10" ht="15.75" hidden="1" x14ac:dyDescent="0.2">
      <c r="A142" s="29" t="s">
        <v>83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>
        <v>83750</v>
      </c>
      <c r="G142" s="22" t="s">
        <v>84</v>
      </c>
      <c r="H142" s="32">
        <f>H143</f>
        <v>0</v>
      </c>
      <c r="I142" s="32">
        <f t="shared" ref="I142:J142" si="41">I143</f>
        <v>0</v>
      </c>
      <c r="J142" s="32">
        <f t="shared" si="41"/>
        <v>0</v>
      </c>
    </row>
    <row r="143" spans="1:10" ht="15.75" hidden="1" x14ac:dyDescent="0.2">
      <c r="A143" s="29" t="s">
        <v>110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>
        <v>83750</v>
      </c>
      <c r="G143" s="22" t="s">
        <v>111</v>
      </c>
      <c r="H143" s="32"/>
      <c r="I143" s="32">
        <v>0</v>
      </c>
      <c r="J143" s="32">
        <v>0</v>
      </c>
    </row>
    <row r="144" spans="1:10" ht="141.75" hidden="1" x14ac:dyDescent="0.2">
      <c r="A144" s="29" t="s">
        <v>124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226</v>
      </c>
      <c r="G144" s="31" t="s">
        <v>0</v>
      </c>
      <c r="H144" s="32">
        <f>H145</f>
        <v>0</v>
      </c>
      <c r="I144" s="32">
        <f t="shared" ref="I144:J145" si="42">I145</f>
        <v>0</v>
      </c>
      <c r="J144" s="32">
        <f t="shared" si="42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226</v>
      </c>
      <c r="G145" s="22" t="s">
        <v>45</v>
      </c>
      <c r="H145" s="32">
        <f>H146</f>
        <v>0</v>
      </c>
      <c r="I145" s="32">
        <f t="shared" si="42"/>
        <v>0</v>
      </c>
      <c r="J145" s="32">
        <f t="shared" si="42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226</v>
      </c>
      <c r="G146" s="22" t="s">
        <v>47</v>
      </c>
      <c r="H146" s="32"/>
      <c r="I146" s="32"/>
      <c r="J146" s="32"/>
    </row>
    <row r="147" spans="1:10" ht="157.5" hidden="1" x14ac:dyDescent="0.2">
      <c r="A147" s="29" t="s">
        <v>125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227</v>
      </c>
      <c r="G147" s="31" t="s">
        <v>0</v>
      </c>
      <c r="H147" s="32">
        <f>H148</f>
        <v>0</v>
      </c>
      <c r="I147" s="32">
        <f t="shared" ref="I147:J148" si="43">I148</f>
        <v>0</v>
      </c>
      <c r="J147" s="32">
        <f t="shared" si="43"/>
        <v>0</v>
      </c>
    </row>
    <row r="148" spans="1:10" ht="63" hidden="1" x14ac:dyDescent="0.2">
      <c r="A148" s="29" t="s">
        <v>44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227</v>
      </c>
      <c r="G148" s="22" t="s">
        <v>45</v>
      </c>
      <c r="H148" s="32">
        <f>H149</f>
        <v>0</v>
      </c>
      <c r="I148" s="32">
        <f t="shared" si="43"/>
        <v>0</v>
      </c>
      <c r="J148" s="32">
        <f t="shared" si="43"/>
        <v>0</v>
      </c>
    </row>
    <row r="149" spans="1:10" ht="15.75" hidden="1" x14ac:dyDescent="0.2">
      <c r="A149" s="29" t="s">
        <v>46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227</v>
      </c>
      <c r="G149" s="22" t="s">
        <v>47</v>
      </c>
      <c r="H149" s="32"/>
      <c r="I149" s="32"/>
      <c r="J149" s="32"/>
    </row>
    <row r="150" spans="1:10" ht="78.75" hidden="1" x14ac:dyDescent="0.2">
      <c r="A150" s="29" t="s">
        <v>126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228</v>
      </c>
      <c r="G150" s="31" t="s">
        <v>0</v>
      </c>
      <c r="H150" s="32">
        <f>H151</f>
        <v>0</v>
      </c>
      <c r="I150" s="32">
        <f t="shared" ref="I150:J151" si="44">I151</f>
        <v>0</v>
      </c>
      <c r="J150" s="32">
        <f t="shared" si="44"/>
        <v>0</v>
      </c>
    </row>
    <row r="151" spans="1:10" ht="47.25" hidden="1" x14ac:dyDescent="0.2">
      <c r="A151" s="29" t="s">
        <v>31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228</v>
      </c>
      <c r="G151" s="22" t="s">
        <v>32</v>
      </c>
      <c r="H151" s="32">
        <f>H152</f>
        <v>0</v>
      </c>
      <c r="I151" s="32">
        <f t="shared" si="44"/>
        <v>0</v>
      </c>
      <c r="J151" s="32">
        <f t="shared" si="44"/>
        <v>0</v>
      </c>
    </row>
    <row r="152" spans="1:10" ht="47.25" hidden="1" x14ac:dyDescent="0.2">
      <c r="A152" s="29" t="s">
        <v>33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228</v>
      </c>
      <c r="G152" s="22" t="s">
        <v>34</v>
      </c>
      <c r="H152" s="32"/>
      <c r="I152" s="32"/>
      <c r="J152" s="32"/>
    </row>
    <row r="153" spans="1:10" ht="31.5" hidden="1" x14ac:dyDescent="0.2">
      <c r="A153" s="29" t="s">
        <v>137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229</v>
      </c>
      <c r="G153" s="31" t="s">
        <v>0</v>
      </c>
      <c r="H153" s="32">
        <f>H154</f>
        <v>0</v>
      </c>
      <c r="I153" s="32">
        <f t="shared" ref="I153:J154" si="45">I154</f>
        <v>0</v>
      </c>
      <c r="J153" s="32">
        <f t="shared" si="45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229</v>
      </c>
      <c r="G154" s="22" t="s">
        <v>67</v>
      </c>
      <c r="H154" s="32">
        <f>H155</f>
        <v>0</v>
      </c>
      <c r="I154" s="32">
        <f t="shared" si="45"/>
        <v>0</v>
      </c>
      <c r="J154" s="32">
        <f t="shared" si="45"/>
        <v>0</v>
      </c>
    </row>
    <row r="155" spans="1:10" s="27" customFormat="1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229</v>
      </c>
      <c r="G155" s="22" t="s">
        <v>69</v>
      </c>
      <c r="H155" s="32"/>
      <c r="I155" s="32"/>
      <c r="J155" s="32"/>
    </row>
    <row r="156" spans="1:10" s="27" customFormat="1" ht="24.6" hidden="1" customHeight="1" x14ac:dyDescent="0.2">
      <c r="A156" s="29" t="s">
        <v>777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793</v>
      </c>
      <c r="G156" s="22"/>
      <c r="H156" s="32">
        <f>H157</f>
        <v>0</v>
      </c>
      <c r="I156" s="32"/>
      <c r="J156" s="32"/>
    </row>
    <row r="157" spans="1:10" s="27" customFormat="1" ht="57" hidden="1" customHeight="1" x14ac:dyDescent="0.2">
      <c r="A157" s="29" t="s">
        <v>44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793</v>
      </c>
      <c r="G157" s="22">
        <v>600</v>
      </c>
      <c r="H157" s="32">
        <f>H158</f>
        <v>0</v>
      </c>
      <c r="I157" s="32"/>
      <c r="J157" s="32"/>
    </row>
    <row r="158" spans="1:10" s="27" customFormat="1" ht="25.9" hidden="1" customHeight="1" x14ac:dyDescent="0.2">
      <c r="A158" s="29" t="s">
        <v>46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793</v>
      </c>
      <c r="G158" s="22">
        <v>610</v>
      </c>
      <c r="H158" s="32"/>
      <c r="I158" s="32"/>
      <c r="J158" s="32"/>
    </row>
    <row r="159" spans="1:10" ht="110.25" hidden="1" x14ac:dyDescent="0.2">
      <c r="A159" s="29" t="s">
        <v>138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230</v>
      </c>
      <c r="G159" s="31" t="s">
        <v>0</v>
      </c>
      <c r="H159" s="32">
        <f>H160</f>
        <v>0</v>
      </c>
      <c r="I159" s="32">
        <f t="shared" ref="I159:J160" si="46">I160</f>
        <v>0</v>
      </c>
      <c r="J159" s="32">
        <f t="shared" si="46"/>
        <v>0</v>
      </c>
    </row>
    <row r="160" spans="1:10" ht="31.5" hidden="1" x14ac:dyDescent="0.2">
      <c r="A160" s="29" t="s">
        <v>66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230</v>
      </c>
      <c r="G160" s="22" t="s">
        <v>67</v>
      </c>
      <c r="H160" s="32">
        <f>H161</f>
        <v>0</v>
      </c>
      <c r="I160" s="32">
        <f t="shared" si="46"/>
        <v>0</v>
      </c>
      <c r="J160" s="32">
        <f t="shared" si="46"/>
        <v>0</v>
      </c>
    </row>
    <row r="161" spans="1:10" ht="47.25" hidden="1" x14ac:dyDescent="0.2">
      <c r="A161" s="29" t="s">
        <v>68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230</v>
      </c>
      <c r="G161" s="22" t="s">
        <v>69</v>
      </c>
      <c r="H161" s="32"/>
      <c r="I161" s="32"/>
      <c r="J161" s="32"/>
    </row>
    <row r="162" spans="1:10" ht="15.75" hidden="1" x14ac:dyDescent="0.2">
      <c r="A162" s="29" t="s">
        <v>119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231</v>
      </c>
      <c r="G162" s="31" t="s">
        <v>0</v>
      </c>
      <c r="H162" s="32">
        <f>H163</f>
        <v>0</v>
      </c>
      <c r="I162" s="32">
        <f t="shared" ref="I162:J163" si="47">I163</f>
        <v>0</v>
      </c>
      <c r="J162" s="32">
        <f t="shared" si="47"/>
        <v>0</v>
      </c>
    </row>
    <row r="163" spans="1:10" ht="47.25" hidden="1" x14ac:dyDescent="0.2">
      <c r="A163" s="29" t="s">
        <v>115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231</v>
      </c>
      <c r="G163" s="22" t="s">
        <v>116</v>
      </c>
      <c r="H163" s="32">
        <f>H164</f>
        <v>0</v>
      </c>
      <c r="I163" s="32">
        <f t="shared" si="47"/>
        <v>0</v>
      </c>
      <c r="J163" s="32">
        <f t="shared" si="47"/>
        <v>0</v>
      </c>
    </row>
    <row r="164" spans="1:10" ht="15.75" hidden="1" x14ac:dyDescent="0.2">
      <c r="A164" s="29" t="s">
        <v>117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231</v>
      </c>
      <c r="G164" s="22" t="s">
        <v>118</v>
      </c>
      <c r="H164" s="32">
        <v>0</v>
      </c>
      <c r="I164" s="32"/>
      <c r="J164" s="32">
        <v>0</v>
      </c>
    </row>
    <row r="165" spans="1:10" ht="30" hidden="1" customHeight="1" x14ac:dyDescent="0.2">
      <c r="A165" s="29" t="s">
        <v>625</v>
      </c>
      <c r="B165" s="30" t="s">
        <v>22</v>
      </c>
      <c r="C165" s="22" t="s">
        <v>196</v>
      </c>
      <c r="D165" s="22" t="s">
        <v>197</v>
      </c>
      <c r="E165" s="22">
        <v>916</v>
      </c>
      <c r="F165" s="22" t="s">
        <v>850</v>
      </c>
      <c r="G165" s="22"/>
      <c r="H165" s="32">
        <f>H166</f>
        <v>0</v>
      </c>
      <c r="I165" s="32"/>
      <c r="J165" s="32"/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>
        <v>916</v>
      </c>
      <c r="F166" s="22" t="s">
        <v>850</v>
      </c>
      <c r="G166" s="22" t="s">
        <v>32</v>
      </c>
      <c r="H166" s="32">
        <f>H167</f>
        <v>0</v>
      </c>
      <c r="I166" s="32"/>
      <c r="J166" s="32"/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>
        <v>916</v>
      </c>
      <c r="F167" s="22" t="s">
        <v>850</v>
      </c>
      <c r="G167" s="22" t="s">
        <v>34</v>
      </c>
      <c r="H167" s="32"/>
      <c r="I167" s="32"/>
      <c r="J167" s="32"/>
    </row>
    <row r="168" spans="1:10" ht="107.25" hidden="1" customHeight="1" x14ac:dyDescent="0.2">
      <c r="A168" s="29" t="s">
        <v>276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280</v>
      </c>
      <c r="G168" s="31" t="s">
        <v>0</v>
      </c>
      <c r="H168" s="32">
        <f>H169</f>
        <v>0</v>
      </c>
      <c r="I168" s="32">
        <f t="shared" ref="I168:J169" si="48">I169</f>
        <v>0</v>
      </c>
      <c r="J168" s="32">
        <f t="shared" si="48"/>
        <v>0</v>
      </c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280</v>
      </c>
      <c r="G169" s="22" t="s">
        <v>32</v>
      </c>
      <c r="H169" s="32">
        <f>H170</f>
        <v>0</v>
      </c>
      <c r="I169" s="32">
        <f t="shared" si="48"/>
        <v>0</v>
      </c>
      <c r="J169" s="32">
        <f t="shared" si="48"/>
        <v>0</v>
      </c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280</v>
      </c>
      <c r="G170" s="22" t="s">
        <v>34</v>
      </c>
      <c r="H170" s="32"/>
      <c r="I170" s="32"/>
      <c r="J170" s="32"/>
    </row>
    <row r="171" spans="1:10" ht="46.5" hidden="1" customHeight="1" x14ac:dyDescent="0.2">
      <c r="A171" s="29" t="s">
        <v>781</v>
      </c>
      <c r="B171" s="30" t="s">
        <v>22</v>
      </c>
      <c r="C171" s="22" t="s">
        <v>196</v>
      </c>
      <c r="D171" s="22" t="s">
        <v>197</v>
      </c>
      <c r="E171" s="22" t="s">
        <v>89</v>
      </c>
      <c r="F171" s="22" t="s">
        <v>794</v>
      </c>
      <c r="G171" s="22"/>
      <c r="H171" s="32">
        <f>H172</f>
        <v>0</v>
      </c>
      <c r="I171" s="32"/>
      <c r="J171" s="32"/>
    </row>
    <row r="172" spans="1:10" ht="47.25" hidden="1" x14ac:dyDescent="0.2">
      <c r="A172" s="29" t="s">
        <v>31</v>
      </c>
      <c r="B172" s="30" t="s">
        <v>22</v>
      </c>
      <c r="C172" s="22" t="s">
        <v>196</v>
      </c>
      <c r="D172" s="22" t="s">
        <v>197</v>
      </c>
      <c r="E172" s="22" t="s">
        <v>89</v>
      </c>
      <c r="F172" s="22" t="s">
        <v>794</v>
      </c>
      <c r="G172" s="22">
        <v>200</v>
      </c>
      <c r="H172" s="32">
        <f>H173</f>
        <v>0</v>
      </c>
      <c r="I172" s="32"/>
      <c r="J172" s="32"/>
    </row>
    <row r="173" spans="1:10" ht="47.25" hidden="1" x14ac:dyDescent="0.2">
      <c r="A173" s="29" t="s">
        <v>33</v>
      </c>
      <c r="B173" s="30" t="s">
        <v>22</v>
      </c>
      <c r="C173" s="22" t="s">
        <v>196</v>
      </c>
      <c r="D173" s="22" t="s">
        <v>197</v>
      </c>
      <c r="E173" s="22" t="s">
        <v>89</v>
      </c>
      <c r="F173" s="22" t="s">
        <v>794</v>
      </c>
      <c r="G173" s="22">
        <v>240</v>
      </c>
      <c r="H173" s="32"/>
      <c r="I173" s="32"/>
      <c r="J173" s="32"/>
    </row>
    <row r="174" spans="1:10" ht="36.75" hidden="1" customHeight="1" x14ac:dyDescent="0.2">
      <c r="A174" s="29" t="s">
        <v>232</v>
      </c>
      <c r="B174" s="24" t="s">
        <v>22</v>
      </c>
      <c r="C174" s="25">
        <v>0</v>
      </c>
      <c r="D174" s="25">
        <v>11</v>
      </c>
      <c r="E174" s="25"/>
      <c r="F174" s="25"/>
      <c r="G174" s="25"/>
      <c r="H174" s="26">
        <f>H175+H178+H181+H184+H187</f>
        <v>0</v>
      </c>
      <c r="I174" s="26">
        <f t="shared" ref="I174:J174" si="49">I175+I178+I181+I184+I187</f>
        <v>0</v>
      </c>
      <c r="J174" s="26">
        <f t="shared" si="49"/>
        <v>0</v>
      </c>
    </row>
    <row r="175" spans="1:10" ht="47.25" hidden="1" x14ac:dyDescent="0.2">
      <c r="A175" s="29" t="s">
        <v>139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233</v>
      </c>
      <c r="G175" s="31" t="s">
        <v>0</v>
      </c>
      <c r="H175" s="32">
        <f>H176</f>
        <v>0</v>
      </c>
      <c r="I175" s="32">
        <f t="shared" ref="I175:J176" si="50">I176</f>
        <v>0</v>
      </c>
      <c r="J175" s="32">
        <f t="shared" si="50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233</v>
      </c>
      <c r="G176" s="22" t="s">
        <v>32</v>
      </c>
      <c r="H176" s="32">
        <f>H177</f>
        <v>0</v>
      </c>
      <c r="I176" s="32">
        <f t="shared" si="50"/>
        <v>0</v>
      </c>
      <c r="J176" s="32">
        <f t="shared" si="50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233</v>
      </c>
      <c r="G177" s="22" t="s">
        <v>34</v>
      </c>
      <c r="H177" s="32"/>
      <c r="I177" s="32"/>
      <c r="J177" s="32"/>
    </row>
    <row r="178" spans="1:10" ht="47.25" hidden="1" x14ac:dyDescent="0.2">
      <c r="A178" s="29" t="s">
        <v>101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234</v>
      </c>
      <c r="G178" s="31" t="s">
        <v>0</v>
      </c>
      <c r="H178" s="32">
        <f>H179</f>
        <v>0</v>
      </c>
      <c r="I178" s="32">
        <f t="shared" ref="I178:J179" si="51">I179</f>
        <v>0</v>
      </c>
      <c r="J178" s="32">
        <f t="shared" si="51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234</v>
      </c>
      <c r="G179" s="22" t="s">
        <v>32</v>
      </c>
      <c r="H179" s="32">
        <f>H180</f>
        <v>0</v>
      </c>
      <c r="I179" s="32">
        <f t="shared" si="51"/>
        <v>0</v>
      </c>
      <c r="J179" s="32">
        <f t="shared" si="51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234</v>
      </c>
      <c r="G180" s="22" t="s">
        <v>34</v>
      </c>
      <c r="H180" s="32"/>
      <c r="I180" s="32">
        <v>0</v>
      </c>
      <c r="J180" s="32">
        <v>0</v>
      </c>
    </row>
    <row r="181" spans="1:10" ht="126" hidden="1" x14ac:dyDescent="0.2">
      <c r="A181" s="29" t="s">
        <v>102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235</v>
      </c>
      <c r="G181" s="31" t="s">
        <v>0</v>
      </c>
      <c r="H181" s="32">
        <f>H182</f>
        <v>0</v>
      </c>
      <c r="I181" s="32">
        <f t="shared" ref="I181:J182" si="52">I182</f>
        <v>0</v>
      </c>
      <c r="J181" s="32">
        <f t="shared" si="52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235</v>
      </c>
      <c r="G182" s="22" t="s">
        <v>32</v>
      </c>
      <c r="H182" s="32">
        <f>H183</f>
        <v>0</v>
      </c>
      <c r="I182" s="32">
        <f t="shared" si="52"/>
        <v>0</v>
      </c>
      <c r="J182" s="32">
        <f t="shared" si="52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235</v>
      </c>
      <c r="G183" s="22" t="s">
        <v>34</v>
      </c>
      <c r="H183" s="32"/>
      <c r="I183" s="32">
        <v>0</v>
      </c>
      <c r="J183" s="32">
        <v>0</v>
      </c>
    </row>
    <row r="184" spans="1:10" ht="31.5" hidden="1" x14ac:dyDescent="0.2">
      <c r="A184" s="29" t="s">
        <v>127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236</v>
      </c>
      <c r="G184" s="31" t="s">
        <v>0</v>
      </c>
      <c r="H184" s="32">
        <f>H185</f>
        <v>0</v>
      </c>
      <c r="I184" s="32">
        <f t="shared" ref="I184:J185" si="53">I185</f>
        <v>0</v>
      </c>
      <c r="J184" s="32">
        <f t="shared" si="53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236</v>
      </c>
      <c r="G185" s="22" t="s">
        <v>32</v>
      </c>
      <c r="H185" s="32">
        <f>H186</f>
        <v>0</v>
      </c>
      <c r="I185" s="32">
        <f t="shared" si="53"/>
        <v>0</v>
      </c>
      <c r="J185" s="32">
        <f t="shared" si="53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236</v>
      </c>
      <c r="G186" s="22" t="s">
        <v>34</v>
      </c>
      <c r="H186" s="32"/>
      <c r="I186" s="32"/>
      <c r="J186" s="32"/>
    </row>
    <row r="187" spans="1:10" ht="31.5" hidden="1" x14ac:dyDescent="0.2">
      <c r="A187" s="29" t="s">
        <v>140</v>
      </c>
      <c r="B187" s="30" t="s">
        <v>22</v>
      </c>
      <c r="C187" s="22" t="s">
        <v>196</v>
      </c>
      <c r="D187" s="22">
        <v>11</v>
      </c>
      <c r="E187" s="22" t="s">
        <v>89</v>
      </c>
      <c r="F187" s="22" t="s">
        <v>237</v>
      </c>
      <c r="G187" s="31" t="s">
        <v>0</v>
      </c>
      <c r="H187" s="32">
        <f>H188</f>
        <v>0</v>
      </c>
      <c r="I187" s="32">
        <f t="shared" ref="I187:J188" si="54">I188</f>
        <v>0</v>
      </c>
      <c r="J187" s="32">
        <f t="shared" si="54"/>
        <v>0</v>
      </c>
    </row>
    <row r="188" spans="1:10" ht="47.25" hidden="1" x14ac:dyDescent="0.2">
      <c r="A188" s="29" t="s">
        <v>31</v>
      </c>
      <c r="B188" s="30" t="s">
        <v>22</v>
      </c>
      <c r="C188" s="22" t="s">
        <v>196</v>
      </c>
      <c r="D188" s="22">
        <v>11</v>
      </c>
      <c r="E188" s="22" t="s">
        <v>89</v>
      </c>
      <c r="F188" s="22" t="s">
        <v>237</v>
      </c>
      <c r="G188" s="22" t="s">
        <v>32</v>
      </c>
      <c r="H188" s="32">
        <f>H189</f>
        <v>0</v>
      </c>
      <c r="I188" s="32">
        <f t="shared" si="54"/>
        <v>0</v>
      </c>
      <c r="J188" s="32">
        <f t="shared" si="54"/>
        <v>0</v>
      </c>
    </row>
    <row r="189" spans="1:10" ht="47.25" hidden="1" x14ac:dyDescent="0.2">
      <c r="A189" s="29" t="s">
        <v>33</v>
      </c>
      <c r="B189" s="30" t="s">
        <v>22</v>
      </c>
      <c r="C189" s="22" t="s">
        <v>196</v>
      </c>
      <c r="D189" s="22">
        <v>11</v>
      </c>
      <c r="E189" s="22" t="s">
        <v>89</v>
      </c>
      <c r="F189" s="22" t="s">
        <v>237</v>
      </c>
      <c r="G189" s="22" t="s">
        <v>34</v>
      </c>
      <c r="H189" s="32"/>
      <c r="I189" s="32"/>
      <c r="J189" s="32"/>
    </row>
    <row r="190" spans="1:10" ht="15.75" hidden="1" x14ac:dyDescent="0.2">
      <c r="A190" s="29" t="s">
        <v>238</v>
      </c>
      <c r="B190" s="24" t="s">
        <v>22</v>
      </c>
      <c r="C190" s="25">
        <v>0</v>
      </c>
      <c r="D190" s="25" t="s">
        <v>239</v>
      </c>
      <c r="E190" s="25"/>
      <c r="F190" s="25"/>
      <c r="G190" s="25"/>
      <c r="H190" s="26">
        <f>H191</f>
        <v>0</v>
      </c>
      <c r="I190" s="26">
        <f t="shared" ref="I190:J192" si="55">I191</f>
        <v>0</v>
      </c>
      <c r="J190" s="26">
        <f t="shared" si="55"/>
        <v>0</v>
      </c>
    </row>
    <row r="191" spans="1:10" ht="47.25" hidden="1" x14ac:dyDescent="0.2">
      <c r="A191" s="29" t="s">
        <v>114</v>
      </c>
      <c r="B191" s="30" t="s">
        <v>22</v>
      </c>
      <c r="C191" s="22" t="s">
        <v>196</v>
      </c>
      <c r="D191" s="22" t="s">
        <v>239</v>
      </c>
      <c r="E191" s="22" t="s">
        <v>89</v>
      </c>
      <c r="F191" s="22" t="s">
        <v>240</v>
      </c>
      <c r="G191" s="31" t="s">
        <v>0</v>
      </c>
      <c r="H191" s="32">
        <f>H192</f>
        <v>0</v>
      </c>
      <c r="I191" s="32">
        <f t="shared" si="55"/>
        <v>0</v>
      </c>
      <c r="J191" s="32">
        <f t="shared" si="55"/>
        <v>0</v>
      </c>
    </row>
    <row r="192" spans="1:10" ht="47.25" hidden="1" x14ac:dyDescent="0.2">
      <c r="A192" s="29" t="s">
        <v>115</v>
      </c>
      <c r="B192" s="30" t="s">
        <v>22</v>
      </c>
      <c r="C192" s="22" t="s">
        <v>196</v>
      </c>
      <c r="D192" s="22" t="s">
        <v>239</v>
      </c>
      <c r="E192" s="22" t="s">
        <v>89</v>
      </c>
      <c r="F192" s="22" t="s">
        <v>240</v>
      </c>
      <c r="G192" s="22" t="s">
        <v>116</v>
      </c>
      <c r="H192" s="32">
        <f>H193</f>
        <v>0</v>
      </c>
      <c r="I192" s="32">
        <f t="shared" si="55"/>
        <v>0</v>
      </c>
      <c r="J192" s="32">
        <f t="shared" si="55"/>
        <v>0</v>
      </c>
    </row>
    <row r="193" spans="1:10" ht="15.75" hidden="1" x14ac:dyDescent="0.2">
      <c r="A193" s="29" t="s">
        <v>117</v>
      </c>
      <c r="B193" s="30" t="s">
        <v>22</v>
      </c>
      <c r="C193" s="22" t="s">
        <v>196</v>
      </c>
      <c r="D193" s="22" t="s">
        <v>239</v>
      </c>
      <c r="E193" s="22" t="s">
        <v>89</v>
      </c>
      <c r="F193" s="22" t="s">
        <v>240</v>
      </c>
      <c r="G193" s="22" t="s">
        <v>118</v>
      </c>
      <c r="H193" s="32">
        <v>0</v>
      </c>
      <c r="I193" s="32"/>
      <c r="J193" s="32">
        <v>0</v>
      </c>
    </row>
    <row r="194" spans="1:10" ht="31.5" x14ac:dyDescent="0.2">
      <c r="A194" s="29" t="s">
        <v>241</v>
      </c>
      <c r="B194" s="24" t="s">
        <v>29</v>
      </c>
      <c r="C194" s="25"/>
      <c r="D194" s="25"/>
      <c r="E194" s="25"/>
      <c r="F194" s="25"/>
      <c r="G194" s="25"/>
      <c r="H194" s="26">
        <f>H195+H262</f>
        <v>-7071547.9200000018</v>
      </c>
      <c r="I194" s="26">
        <f>I195+I262</f>
        <v>0</v>
      </c>
      <c r="J194" s="26">
        <f>J195+J262</f>
        <v>0</v>
      </c>
    </row>
    <row r="195" spans="1:10" ht="31.5" x14ac:dyDescent="0.2">
      <c r="A195" s="29" t="s">
        <v>40</v>
      </c>
      <c r="B195" s="24" t="s">
        <v>29</v>
      </c>
      <c r="C195" s="25" t="s">
        <v>196</v>
      </c>
      <c r="D195" s="25" t="s">
        <v>197</v>
      </c>
      <c r="E195" s="25" t="s">
        <v>41</v>
      </c>
      <c r="F195" s="28" t="s">
        <v>0</v>
      </c>
      <c r="G195" s="28" t="s">
        <v>0</v>
      </c>
      <c r="H195" s="26">
        <f>H196+H199+H202+H205+H211+H214+H217+H220+H223+H226+H241+H247+H250+H253+H256+H259+H244+H208+H234</f>
        <v>-6928259.1900000013</v>
      </c>
      <c r="I195" s="26">
        <f>I196+I199+I202+I205+I211+I214+I217+I220+I223+I226+I241+I247+I250+I253+I256+I259+I244+I208</f>
        <v>0</v>
      </c>
      <c r="J195" s="26">
        <f>J196+J199+J202+J205+J211+J214+J217+J220+J223+J226+J241+J247+J250+J253+J256+J259+J244+J208</f>
        <v>0</v>
      </c>
    </row>
    <row r="196" spans="1:10" ht="157.5" x14ac:dyDescent="0.2">
      <c r="A196" s="29" t="s">
        <v>159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14721</v>
      </c>
      <c r="G196" s="31" t="s">
        <v>0</v>
      </c>
      <c r="H196" s="32">
        <f>H197</f>
        <v>17932004</v>
      </c>
      <c r="I196" s="32">
        <f t="shared" ref="I196:J197" si="56">I197</f>
        <v>0</v>
      </c>
      <c r="J196" s="32">
        <f t="shared" si="56"/>
        <v>0</v>
      </c>
    </row>
    <row r="197" spans="1:10" ht="63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14721</v>
      </c>
      <c r="G197" s="22" t="s">
        <v>45</v>
      </c>
      <c r="H197" s="32">
        <f>H198</f>
        <v>17932004</v>
      </c>
      <c r="I197" s="32">
        <f t="shared" si="56"/>
        <v>0</v>
      </c>
      <c r="J197" s="32">
        <f t="shared" si="56"/>
        <v>0</v>
      </c>
    </row>
    <row r="198" spans="1:10" ht="15.75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14721</v>
      </c>
      <c r="G198" s="22" t="s">
        <v>47</v>
      </c>
      <c r="H198" s="32">
        <v>17932004</v>
      </c>
      <c r="I198" s="32"/>
      <c r="J198" s="32"/>
    </row>
    <row r="199" spans="1:10" ht="404.25" customHeight="1" x14ac:dyDescent="0.2">
      <c r="A199" s="29" t="s">
        <v>160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14722</v>
      </c>
      <c r="G199" s="31" t="s">
        <v>0</v>
      </c>
      <c r="H199" s="32">
        <f>H200</f>
        <v>-5696520.1900000004</v>
      </c>
      <c r="I199" s="32">
        <f t="shared" ref="I199:J200" si="57">I200</f>
        <v>0</v>
      </c>
      <c r="J199" s="32">
        <f t="shared" si="57"/>
        <v>0</v>
      </c>
    </row>
    <row r="200" spans="1:10" ht="63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14722</v>
      </c>
      <c r="G200" s="22" t="s">
        <v>45</v>
      </c>
      <c r="H200" s="32">
        <f>H201</f>
        <v>-5696520.1900000004</v>
      </c>
      <c r="I200" s="32">
        <f t="shared" si="57"/>
        <v>0</v>
      </c>
      <c r="J200" s="32">
        <f t="shared" si="57"/>
        <v>0</v>
      </c>
    </row>
    <row r="201" spans="1:10" ht="15.75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14722</v>
      </c>
      <c r="G201" s="22" t="s">
        <v>47</v>
      </c>
      <c r="H201" s="32">
        <v>-5696520.1900000004</v>
      </c>
      <c r="I201" s="32"/>
      <c r="J201" s="32"/>
    </row>
    <row r="202" spans="1:10" ht="192.75" hidden="1" customHeight="1" x14ac:dyDescent="0.2">
      <c r="A202" s="29" t="s">
        <v>161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>
        <v>14723</v>
      </c>
      <c r="G202" s="31" t="s">
        <v>0</v>
      </c>
      <c r="H202" s="32">
        <f>H203</f>
        <v>0</v>
      </c>
      <c r="I202" s="32">
        <f t="shared" ref="I202:J203" si="58">I203</f>
        <v>0</v>
      </c>
      <c r="J202" s="32">
        <f t="shared" si="58"/>
        <v>0</v>
      </c>
    </row>
    <row r="203" spans="1:10" ht="69" hidden="1" customHeight="1" x14ac:dyDescent="0.2">
      <c r="A203" s="29" t="s">
        <v>44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>
        <v>14723</v>
      </c>
      <c r="G203" s="22" t="s">
        <v>45</v>
      </c>
      <c r="H203" s="32">
        <f>H204</f>
        <v>0</v>
      </c>
      <c r="I203" s="32">
        <f t="shared" si="58"/>
        <v>0</v>
      </c>
      <c r="J203" s="32">
        <f t="shared" si="58"/>
        <v>0</v>
      </c>
    </row>
    <row r="204" spans="1:10" ht="15.75" hidden="1" x14ac:dyDescent="0.2">
      <c r="A204" s="29" t="s">
        <v>46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>
        <v>14723</v>
      </c>
      <c r="G204" s="22" t="s">
        <v>47</v>
      </c>
      <c r="H204" s="32"/>
      <c r="I204" s="32"/>
      <c r="J204" s="32"/>
    </row>
    <row r="205" spans="1:10" ht="94.5" hidden="1" x14ac:dyDescent="0.2">
      <c r="A205" s="29" t="s">
        <v>65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242</v>
      </c>
      <c r="G205" s="31" t="s">
        <v>0</v>
      </c>
      <c r="H205" s="32">
        <f>H206</f>
        <v>0</v>
      </c>
      <c r="I205" s="32">
        <f t="shared" ref="I205:J206" si="59">I206</f>
        <v>0</v>
      </c>
      <c r="J205" s="32">
        <f t="shared" si="59"/>
        <v>0</v>
      </c>
    </row>
    <row r="206" spans="1:10" ht="31.5" hidden="1" x14ac:dyDescent="0.2">
      <c r="A206" s="29" t="s">
        <v>66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242</v>
      </c>
      <c r="G206" s="22" t="s">
        <v>67</v>
      </c>
      <c r="H206" s="32">
        <f>H207</f>
        <v>0</v>
      </c>
      <c r="I206" s="32">
        <f t="shared" si="59"/>
        <v>0</v>
      </c>
      <c r="J206" s="32">
        <f t="shared" si="59"/>
        <v>0</v>
      </c>
    </row>
    <row r="207" spans="1:10" ht="47.25" hidden="1" x14ac:dyDescent="0.2">
      <c r="A207" s="29" t="s">
        <v>68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242</v>
      </c>
      <c r="G207" s="22" t="s">
        <v>69</v>
      </c>
      <c r="H207" s="32"/>
      <c r="I207" s="32"/>
      <c r="J207" s="32"/>
    </row>
    <row r="208" spans="1:10" ht="94.5" x14ac:dyDescent="0.2">
      <c r="A208" s="29" t="s">
        <v>880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>
        <v>53030</v>
      </c>
      <c r="G208" s="22"/>
      <c r="H208" s="32">
        <f>H209</f>
        <v>-234360</v>
      </c>
      <c r="I208" s="32">
        <f t="shared" ref="I208:J208" si="60">I209</f>
        <v>0</v>
      </c>
      <c r="J208" s="32">
        <f t="shared" si="60"/>
        <v>0</v>
      </c>
    </row>
    <row r="209" spans="1:10" ht="63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>
        <v>53030</v>
      </c>
      <c r="G209" s="22">
        <v>600</v>
      </c>
      <c r="H209" s="32">
        <f>H210</f>
        <v>-234360</v>
      </c>
      <c r="I209" s="32">
        <f t="shared" ref="I209:J209" si="61">I210</f>
        <v>0</v>
      </c>
      <c r="J209" s="32">
        <f t="shared" si="61"/>
        <v>0</v>
      </c>
    </row>
    <row r="210" spans="1:10" ht="15.75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>
        <v>53030</v>
      </c>
      <c r="G210" s="22">
        <v>610</v>
      </c>
      <c r="H210" s="32">
        <v>-234360</v>
      </c>
      <c r="I210" s="32"/>
      <c r="J210" s="32"/>
    </row>
    <row r="211" spans="1:10" ht="47.25" hidden="1" x14ac:dyDescent="0.2">
      <c r="A211" s="29" t="s">
        <v>30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210</v>
      </c>
      <c r="G211" s="31"/>
      <c r="H211" s="32">
        <f>H212</f>
        <v>0</v>
      </c>
      <c r="I211" s="32">
        <f t="shared" ref="I211:J212" si="62">I212</f>
        <v>0</v>
      </c>
      <c r="J211" s="32">
        <f t="shared" si="62"/>
        <v>0</v>
      </c>
    </row>
    <row r="212" spans="1:10" ht="110.25" hidden="1" x14ac:dyDescent="0.2">
      <c r="A212" s="29" t="s">
        <v>24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210</v>
      </c>
      <c r="G212" s="22" t="s">
        <v>25</v>
      </c>
      <c r="H212" s="32">
        <f>H213</f>
        <v>0</v>
      </c>
      <c r="I212" s="32">
        <f t="shared" si="62"/>
        <v>0</v>
      </c>
      <c r="J212" s="32">
        <f t="shared" si="62"/>
        <v>0</v>
      </c>
    </row>
    <row r="213" spans="1:10" ht="47.25" hidden="1" x14ac:dyDescent="0.2">
      <c r="A213" s="29" t="s">
        <v>26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210</v>
      </c>
      <c r="G213" s="22" t="s">
        <v>27</v>
      </c>
      <c r="H213" s="32"/>
      <c r="I213" s="32"/>
      <c r="J213" s="32"/>
    </row>
    <row r="214" spans="1:10" ht="31.5" x14ac:dyDescent="0.2">
      <c r="A214" s="29" t="s">
        <v>48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243</v>
      </c>
      <c r="G214" s="31" t="s">
        <v>0</v>
      </c>
      <c r="H214" s="32">
        <f>H215</f>
        <v>-603072.48</v>
      </c>
      <c r="I214" s="32">
        <f t="shared" ref="I214:J215" si="63">I215</f>
        <v>0</v>
      </c>
      <c r="J214" s="32">
        <f t="shared" si="63"/>
        <v>0</v>
      </c>
    </row>
    <row r="215" spans="1:10" ht="63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243</v>
      </c>
      <c r="G215" s="22" t="s">
        <v>45</v>
      </c>
      <c r="H215" s="32">
        <f>H216</f>
        <v>-603072.48</v>
      </c>
      <c r="I215" s="32">
        <f t="shared" si="63"/>
        <v>0</v>
      </c>
      <c r="J215" s="32">
        <f t="shared" si="63"/>
        <v>0</v>
      </c>
    </row>
    <row r="216" spans="1:10" ht="15.75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243</v>
      </c>
      <c r="G216" s="22" t="s">
        <v>47</v>
      </c>
      <c r="H216" s="32">
        <v>-603072.48</v>
      </c>
      <c r="I216" s="32"/>
      <c r="J216" s="32"/>
    </row>
    <row r="217" spans="1:10" ht="15.75" x14ac:dyDescent="0.2">
      <c r="A217" s="29" t="s">
        <v>51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244</v>
      </c>
      <c r="G217" s="31" t="s">
        <v>0</v>
      </c>
      <c r="H217" s="32">
        <f>H218</f>
        <v>0</v>
      </c>
      <c r="I217" s="32">
        <f t="shared" ref="I217:J218" si="64">I218</f>
        <v>0</v>
      </c>
      <c r="J217" s="32">
        <f t="shared" si="64"/>
        <v>0</v>
      </c>
    </row>
    <row r="218" spans="1:10" ht="63" hidden="1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244</v>
      </c>
      <c r="G218" s="22" t="s">
        <v>45</v>
      </c>
      <c r="H218" s="32">
        <f>H219</f>
        <v>0</v>
      </c>
      <c r="I218" s="32">
        <f t="shared" si="64"/>
        <v>0</v>
      </c>
      <c r="J218" s="32">
        <f t="shared" si="64"/>
        <v>0</v>
      </c>
    </row>
    <row r="219" spans="1:10" ht="15.75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244</v>
      </c>
      <c r="G219" s="22" t="s">
        <v>47</v>
      </c>
      <c r="H219" s="32"/>
      <c r="I219" s="32"/>
      <c r="J219" s="32"/>
    </row>
    <row r="220" spans="1:10" ht="31.5" x14ac:dyDescent="0.2">
      <c r="A220" s="29" t="s">
        <v>49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245</v>
      </c>
      <c r="G220" s="31" t="s">
        <v>0</v>
      </c>
      <c r="H220" s="32">
        <f>H221</f>
        <v>98572.46</v>
      </c>
      <c r="I220" s="32">
        <f t="shared" ref="I220:J221" si="65">I221</f>
        <v>0</v>
      </c>
      <c r="J220" s="32">
        <f t="shared" si="65"/>
        <v>0</v>
      </c>
    </row>
    <row r="221" spans="1:10" ht="63" x14ac:dyDescent="0.2">
      <c r="A221" s="29" t="s">
        <v>44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245</v>
      </c>
      <c r="G221" s="22" t="s">
        <v>45</v>
      </c>
      <c r="H221" s="32">
        <f>H222</f>
        <v>98572.46</v>
      </c>
      <c r="I221" s="32">
        <f t="shared" si="65"/>
        <v>0</v>
      </c>
      <c r="J221" s="32">
        <f t="shared" si="65"/>
        <v>0</v>
      </c>
    </row>
    <row r="222" spans="1:10" ht="15.75" x14ac:dyDescent="0.2">
      <c r="A222" s="29" t="s">
        <v>46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245</v>
      </c>
      <c r="G222" s="22" t="s">
        <v>47</v>
      </c>
      <c r="H222" s="32">
        <f>98572.46</f>
        <v>98572.46</v>
      </c>
      <c r="I222" s="32"/>
      <c r="J222" s="32"/>
    </row>
    <row r="223" spans="1:10" ht="31.5" hidden="1" x14ac:dyDescent="0.2">
      <c r="A223" s="29" t="s">
        <v>54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246</v>
      </c>
      <c r="G223" s="31" t="s">
        <v>0</v>
      </c>
      <c r="H223" s="32">
        <f>H224</f>
        <v>0</v>
      </c>
      <c r="I223" s="32">
        <f t="shared" ref="I223:J224" si="66">I224</f>
        <v>0</v>
      </c>
      <c r="J223" s="32">
        <f t="shared" si="66"/>
        <v>0</v>
      </c>
    </row>
    <row r="224" spans="1:10" ht="63" hidden="1" x14ac:dyDescent="0.2">
      <c r="A224" s="29" t="s">
        <v>44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246</v>
      </c>
      <c r="G224" s="22" t="s">
        <v>45</v>
      </c>
      <c r="H224" s="32">
        <f>H225</f>
        <v>0</v>
      </c>
      <c r="I224" s="32">
        <f t="shared" si="66"/>
        <v>0</v>
      </c>
      <c r="J224" s="32">
        <f t="shared" si="66"/>
        <v>0</v>
      </c>
    </row>
    <row r="225" spans="1:10" ht="15.75" hidden="1" x14ac:dyDescent="0.2">
      <c r="A225" s="29" t="s">
        <v>46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246</v>
      </c>
      <c r="G225" s="22" t="s">
        <v>47</v>
      </c>
      <c r="H225" s="32"/>
      <c r="I225" s="32"/>
      <c r="J225" s="32"/>
    </row>
    <row r="226" spans="1:10" ht="70.5" customHeight="1" x14ac:dyDescent="0.2">
      <c r="A226" s="29" t="s">
        <v>55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31" t="s">
        <v>0</v>
      </c>
      <c r="H226" s="32">
        <f>H227+H230+H232</f>
        <v>276564.91000000003</v>
      </c>
      <c r="I226" s="32">
        <f t="shared" ref="I226:J226" si="67">I227+I230</f>
        <v>0</v>
      </c>
      <c r="J226" s="32">
        <f t="shared" si="67"/>
        <v>0</v>
      </c>
    </row>
    <row r="227" spans="1:10" ht="130.5" customHeight="1" x14ac:dyDescent="0.2">
      <c r="A227" s="29" t="s">
        <v>24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 t="s">
        <v>25</v>
      </c>
      <c r="H227" s="32">
        <f>H228+H229</f>
        <v>201064.44</v>
      </c>
      <c r="I227" s="32">
        <f t="shared" ref="I227:J227" si="68">I228+I229</f>
        <v>0</v>
      </c>
      <c r="J227" s="32">
        <f t="shared" si="68"/>
        <v>0</v>
      </c>
    </row>
    <row r="228" spans="1:10" ht="31.5" x14ac:dyDescent="0.2">
      <c r="A228" s="29" t="s">
        <v>56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247</v>
      </c>
      <c r="G228" s="22" t="s">
        <v>57</v>
      </c>
      <c r="H228" s="32">
        <v>201064.44</v>
      </c>
      <c r="I228" s="32"/>
      <c r="J228" s="32"/>
    </row>
    <row r="229" spans="1:10" ht="47.25" x14ac:dyDescent="0.2">
      <c r="A229" s="29" t="s">
        <v>26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247</v>
      </c>
      <c r="G229" s="22" t="s">
        <v>27</v>
      </c>
      <c r="H229" s="32"/>
      <c r="I229" s="32"/>
      <c r="J229" s="32"/>
    </row>
    <row r="230" spans="1:10" ht="47.25" x14ac:dyDescent="0.2">
      <c r="A230" s="29" t="s">
        <v>31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247</v>
      </c>
      <c r="G230" s="22" t="s">
        <v>32</v>
      </c>
      <c r="H230" s="32">
        <f>H231</f>
        <v>64024.69</v>
      </c>
      <c r="I230" s="32">
        <f t="shared" ref="I230:J230" si="69">I231</f>
        <v>0</v>
      </c>
      <c r="J230" s="32">
        <f t="shared" si="69"/>
        <v>0</v>
      </c>
    </row>
    <row r="231" spans="1:10" ht="47.25" x14ac:dyDescent="0.2">
      <c r="A231" s="29" t="s">
        <v>33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247</v>
      </c>
      <c r="G231" s="22" t="s">
        <v>34</v>
      </c>
      <c r="H231" s="32">
        <v>64024.69</v>
      </c>
      <c r="I231" s="32"/>
      <c r="J231" s="32"/>
    </row>
    <row r="232" spans="1:10" ht="31.5" x14ac:dyDescent="0.2">
      <c r="A232" s="29" t="s">
        <v>66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247</v>
      </c>
      <c r="G232" s="22">
        <v>300</v>
      </c>
      <c r="H232" s="32">
        <f>H233</f>
        <v>11475.78</v>
      </c>
      <c r="I232" s="32"/>
      <c r="J232" s="32"/>
    </row>
    <row r="233" spans="1:10" ht="47.25" x14ac:dyDescent="0.2">
      <c r="A233" s="29" t="s">
        <v>68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247</v>
      </c>
      <c r="G233" s="22">
        <v>320</v>
      </c>
      <c r="H233" s="32">
        <v>11475.78</v>
      </c>
      <c r="I233" s="32"/>
      <c r="J233" s="32"/>
    </row>
    <row r="234" spans="1:10" ht="63" x14ac:dyDescent="0.2">
      <c r="A234" s="29" t="s">
        <v>893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>
        <v>82610</v>
      </c>
      <c r="G234" s="22"/>
      <c r="H234" s="32">
        <f>H235+H239</f>
        <v>200</v>
      </c>
      <c r="I234" s="32"/>
      <c r="J234" s="32"/>
    </row>
    <row r="235" spans="1:10" ht="63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>
        <v>82610</v>
      </c>
      <c r="G235" s="22">
        <v>600</v>
      </c>
      <c r="H235" s="32">
        <f>H236+H237+H238</f>
        <v>200</v>
      </c>
      <c r="I235" s="32"/>
      <c r="J235" s="32"/>
    </row>
    <row r="236" spans="1:10" ht="15.75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>
        <v>82610</v>
      </c>
      <c r="G236" s="22">
        <v>610</v>
      </c>
      <c r="H236" s="32">
        <v>200</v>
      </c>
      <c r="I236" s="32"/>
      <c r="J236" s="32"/>
    </row>
    <row r="237" spans="1:10" ht="31.5" hidden="1" x14ac:dyDescent="0.2">
      <c r="A237" s="29" t="s">
        <v>142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>
        <v>82610</v>
      </c>
      <c r="G237" s="22">
        <v>620</v>
      </c>
      <c r="H237" s="32"/>
      <c r="I237" s="32"/>
      <c r="J237" s="32"/>
    </row>
    <row r="238" spans="1:10" ht="94.5" hidden="1" x14ac:dyDescent="0.2">
      <c r="A238" s="29" t="s">
        <v>894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>
        <v>82610</v>
      </c>
      <c r="G238" s="22">
        <v>630</v>
      </c>
      <c r="H238" s="32"/>
      <c r="I238" s="32"/>
      <c r="J238" s="32"/>
    </row>
    <row r="239" spans="1:10" ht="15.75" hidden="1" x14ac:dyDescent="0.2">
      <c r="A239" s="29" t="s">
        <v>36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>
        <v>82610</v>
      </c>
      <c r="G239" s="22">
        <v>800</v>
      </c>
      <c r="H239" s="32">
        <f>H240</f>
        <v>0</v>
      </c>
      <c r="I239" s="32"/>
      <c r="J239" s="32"/>
    </row>
    <row r="240" spans="1:10" ht="107.25" hidden="1" customHeight="1" x14ac:dyDescent="0.2">
      <c r="A240" s="29" t="s">
        <v>105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>
        <v>82610</v>
      </c>
      <c r="G240" s="22">
        <v>810</v>
      </c>
      <c r="H240" s="32"/>
      <c r="I240" s="32"/>
      <c r="J240" s="32"/>
    </row>
    <row r="241" spans="1:10" ht="44.25" customHeight="1" x14ac:dyDescent="0.2">
      <c r="A241" s="29" t="s">
        <v>35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223</v>
      </c>
      <c r="G241" s="31" t="s">
        <v>0</v>
      </c>
      <c r="H241" s="32">
        <f>H242</f>
        <v>-64348.160000000003</v>
      </c>
      <c r="I241" s="32">
        <f t="shared" ref="I241:J242" si="70">I242</f>
        <v>0</v>
      </c>
      <c r="J241" s="32">
        <f t="shared" si="70"/>
        <v>0</v>
      </c>
    </row>
    <row r="242" spans="1:10" ht="21" customHeight="1" x14ac:dyDescent="0.2">
      <c r="A242" s="29" t="s">
        <v>36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223</v>
      </c>
      <c r="G242" s="22" t="s">
        <v>37</v>
      </c>
      <c r="H242" s="32">
        <f>H243</f>
        <v>-64348.160000000003</v>
      </c>
      <c r="I242" s="32">
        <f t="shared" si="70"/>
        <v>0</v>
      </c>
      <c r="J242" s="32">
        <f t="shared" si="70"/>
        <v>0</v>
      </c>
    </row>
    <row r="243" spans="1:10" ht="31.5" x14ac:dyDescent="0.2">
      <c r="A243" s="29" t="s">
        <v>38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223</v>
      </c>
      <c r="G243" s="22" t="s">
        <v>39</v>
      </c>
      <c r="H243" s="32">
        <f>-42482.5-21865.66</f>
        <v>-64348.160000000003</v>
      </c>
      <c r="I243" s="32"/>
      <c r="J243" s="32"/>
    </row>
    <row r="244" spans="1:10" ht="78.75" hidden="1" x14ac:dyDescent="0.2">
      <c r="A244" s="29" t="s">
        <v>873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876</v>
      </c>
      <c r="G244" s="22"/>
      <c r="H244" s="32">
        <f>H245</f>
        <v>0</v>
      </c>
      <c r="I244" s="32"/>
      <c r="J244" s="32"/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876</v>
      </c>
      <c r="G245" s="22">
        <v>600</v>
      </c>
      <c r="H245" s="32">
        <f>H246</f>
        <v>0</v>
      </c>
      <c r="I245" s="32"/>
      <c r="J245" s="32"/>
    </row>
    <row r="246" spans="1:10" ht="15.75" hidden="1" x14ac:dyDescent="0.2">
      <c r="A246" s="29" t="s">
        <v>46</v>
      </c>
      <c r="B246" s="30" t="s">
        <v>29</v>
      </c>
      <c r="C246" s="22" t="s">
        <v>196</v>
      </c>
      <c r="D246" s="22" t="s">
        <v>197</v>
      </c>
      <c r="E246" s="22" t="s">
        <v>41</v>
      </c>
      <c r="F246" s="22" t="s">
        <v>876</v>
      </c>
      <c r="G246" s="22">
        <v>610</v>
      </c>
      <c r="H246" s="32"/>
      <c r="I246" s="32"/>
      <c r="J246" s="32"/>
    </row>
    <row r="247" spans="1:10" ht="31.5" hidden="1" x14ac:dyDescent="0.2">
      <c r="A247" s="29" t="s">
        <v>53</v>
      </c>
      <c r="B247" s="30" t="s">
        <v>29</v>
      </c>
      <c r="C247" s="22" t="s">
        <v>196</v>
      </c>
      <c r="D247" s="22" t="s">
        <v>197</v>
      </c>
      <c r="E247" s="22" t="s">
        <v>41</v>
      </c>
      <c r="F247" s="22" t="s">
        <v>248</v>
      </c>
      <c r="G247" s="31" t="s">
        <v>0</v>
      </c>
      <c r="H247" s="32">
        <f>H248</f>
        <v>0</v>
      </c>
      <c r="I247" s="32">
        <f t="shared" ref="I247:J248" si="71">I248</f>
        <v>0</v>
      </c>
      <c r="J247" s="32">
        <f t="shared" si="71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 t="s">
        <v>197</v>
      </c>
      <c r="E248" s="22" t="s">
        <v>41</v>
      </c>
      <c r="F248" s="22" t="s">
        <v>248</v>
      </c>
      <c r="G248" s="22" t="s">
        <v>45</v>
      </c>
      <c r="H248" s="32">
        <f>H249</f>
        <v>0</v>
      </c>
      <c r="I248" s="32">
        <f t="shared" si="71"/>
        <v>0</v>
      </c>
      <c r="J248" s="32">
        <f t="shared" si="71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 t="s">
        <v>197</v>
      </c>
      <c r="E249" s="22" t="s">
        <v>41</v>
      </c>
      <c r="F249" s="22" t="s">
        <v>248</v>
      </c>
      <c r="G249" s="22" t="s">
        <v>47</v>
      </c>
      <c r="H249" s="32"/>
      <c r="I249" s="32"/>
      <c r="J249" s="32"/>
    </row>
    <row r="250" spans="1:10" ht="47.25" x14ac:dyDescent="0.2">
      <c r="A250" s="29" t="s">
        <v>155</v>
      </c>
      <c r="B250" s="30" t="s">
        <v>29</v>
      </c>
      <c r="C250" s="22" t="s">
        <v>196</v>
      </c>
      <c r="D250" s="22" t="s">
        <v>197</v>
      </c>
      <c r="E250" s="22" t="s">
        <v>41</v>
      </c>
      <c r="F250" s="22" t="s">
        <v>249</v>
      </c>
      <c r="G250" s="31" t="s">
        <v>0</v>
      </c>
      <c r="H250" s="32">
        <f>H251</f>
        <v>-16920000</v>
      </c>
      <c r="I250" s="32">
        <f t="shared" ref="I250:J251" si="72">I251</f>
        <v>0</v>
      </c>
      <c r="J250" s="32">
        <f t="shared" si="72"/>
        <v>0</v>
      </c>
    </row>
    <row r="251" spans="1:10" ht="63" x14ac:dyDescent="0.2">
      <c r="A251" s="29" t="s">
        <v>44</v>
      </c>
      <c r="B251" s="30" t="s">
        <v>29</v>
      </c>
      <c r="C251" s="22" t="s">
        <v>196</v>
      </c>
      <c r="D251" s="22" t="s">
        <v>197</v>
      </c>
      <c r="E251" s="22" t="s">
        <v>41</v>
      </c>
      <c r="F251" s="22" t="s">
        <v>249</v>
      </c>
      <c r="G251" s="22" t="s">
        <v>45</v>
      </c>
      <c r="H251" s="32">
        <f>H252</f>
        <v>-16920000</v>
      </c>
      <c r="I251" s="32">
        <f t="shared" si="72"/>
        <v>0</v>
      </c>
      <c r="J251" s="32">
        <f t="shared" si="72"/>
        <v>0</v>
      </c>
    </row>
    <row r="252" spans="1:10" ht="15.75" x14ac:dyDescent="0.2">
      <c r="A252" s="29" t="s">
        <v>46</v>
      </c>
      <c r="B252" s="30" t="s">
        <v>29</v>
      </c>
      <c r="C252" s="22" t="s">
        <v>196</v>
      </c>
      <c r="D252" s="22" t="s">
        <v>197</v>
      </c>
      <c r="E252" s="22" t="s">
        <v>41</v>
      </c>
      <c r="F252" s="22" t="s">
        <v>249</v>
      </c>
      <c r="G252" s="22" t="s">
        <v>47</v>
      </c>
      <c r="H252" s="32">
        <v>-16920000</v>
      </c>
      <c r="I252" s="32"/>
      <c r="J252" s="32">
        <v>0</v>
      </c>
    </row>
    <row r="253" spans="1:10" ht="47.25" x14ac:dyDescent="0.2">
      <c r="A253" s="29" t="s">
        <v>154</v>
      </c>
      <c r="B253" s="30" t="s">
        <v>29</v>
      </c>
      <c r="C253" s="22" t="s">
        <v>196</v>
      </c>
      <c r="D253" s="22" t="s">
        <v>197</v>
      </c>
      <c r="E253" s="22" t="s">
        <v>41</v>
      </c>
      <c r="F253" s="22" t="s">
        <v>250</v>
      </c>
      <c r="G253" s="22"/>
      <c r="H253" s="32">
        <f>H254</f>
        <v>-1717299.73</v>
      </c>
      <c r="I253" s="32">
        <f t="shared" ref="I253:J254" si="73">I254</f>
        <v>0</v>
      </c>
      <c r="J253" s="32">
        <f t="shared" si="73"/>
        <v>0</v>
      </c>
    </row>
    <row r="254" spans="1:10" ht="63" x14ac:dyDescent="0.2">
      <c r="A254" s="29" t="s">
        <v>44</v>
      </c>
      <c r="B254" s="30" t="s">
        <v>29</v>
      </c>
      <c r="C254" s="22" t="s">
        <v>196</v>
      </c>
      <c r="D254" s="22" t="s">
        <v>197</v>
      </c>
      <c r="E254" s="22" t="s">
        <v>41</v>
      </c>
      <c r="F254" s="22" t="s">
        <v>250</v>
      </c>
      <c r="G254" s="22" t="s">
        <v>45</v>
      </c>
      <c r="H254" s="32">
        <f>H255</f>
        <v>-1717299.73</v>
      </c>
      <c r="I254" s="32">
        <f t="shared" si="73"/>
        <v>0</v>
      </c>
      <c r="J254" s="32">
        <f t="shared" si="73"/>
        <v>0</v>
      </c>
    </row>
    <row r="255" spans="1:10" ht="15.75" x14ac:dyDescent="0.2">
      <c r="A255" s="29" t="s">
        <v>46</v>
      </c>
      <c r="B255" s="30" t="s">
        <v>29</v>
      </c>
      <c r="C255" s="22" t="s">
        <v>196</v>
      </c>
      <c r="D255" s="22" t="s">
        <v>197</v>
      </c>
      <c r="E255" s="22" t="s">
        <v>41</v>
      </c>
      <c r="F255" s="22" t="s">
        <v>250</v>
      </c>
      <c r="G255" s="22" t="s">
        <v>47</v>
      </c>
      <c r="H255" s="32">
        <v>-1717299.73</v>
      </c>
      <c r="I255" s="32"/>
      <c r="J255" s="32"/>
    </row>
    <row r="256" spans="1:10" ht="94.5" hidden="1" x14ac:dyDescent="0.2">
      <c r="A256" s="29" t="s">
        <v>769</v>
      </c>
      <c r="B256" s="30" t="s">
        <v>29</v>
      </c>
      <c r="C256" s="22" t="s">
        <v>196</v>
      </c>
      <c r="D256" s="22" t="s">
        <v>197</v>
      </c>
      <c r="E256" s="22" t="s">
        <v>41</v>
      </c>
      <c r="F256" s="22" t="s">
        <v>795</v>
      </c>
      <c r="G256" s="22"/>
      <c r="H256" s="32">
        <f t="shared" ref="H256:J257" si="74">H257</f>
        <v>0</v>
      </c>
      <c r="I256" s="32">
        <f t="shared" si="74"/>
        <v>0</v>
      </c>
      <c r="J256" s="32">
        <f t="shared" si="74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 t="s">
        <v>197</v>
      </c>
      <c r="E257" s="22" t="s">
        <v>41</v>
      </c>
      <c r="F257" s="22" t="s">
        <v>795</v>
      </c>
      <c r="G257" s="22">
        <v>600</v>
      </c>
      <c r="H257" s="32">
        <f t="shared" si="74"/>
        <v>0</v>
      </c>
      <c r="I257" s="32">
        <f t="shared" si="74"/>
        <v>0</v>
      </c>
      <c r="J257" s="32">
        <f t="shared" si="74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 t="s">
        <v>197</v>
      </c>
      <c r="E258" s="22" t="s">
        <v>41</v>
      </c>
      <c r="F258" s="22" t="s">
        <v>795</v>
      </c>
      <c r="G258" s="22">
        <v>610</v>
      </c>
      <c r="H258" s="32"/>
      <c r="I258" s="32"/>
      <c r="J258" s="32"/>
    </row>
    <row r="259" spans="1:10" ht="63" hidden="1" x14ac:dyDescent="0.2">
      <c r="A259" s="29" t="s">
        <v>770</v>
      </c>
      <c r="B259" s="30" t="s">
        <v>29</v>
      </c>
      <c r="C259" s="22" t="s">
        <v>196</v>
      </c>
      <c r="D259" s="22" t="s">
        <v>197</v>
      </c>
      <c r="E259" s="22" t="s">
        <v>41</v>
      </c>
      <c r="F259" s="22" t="s">
        <v>796</v>
      </c>
      <c r="G259" s="22"/>
      <c r="H259" s="32">
        <f t="shared" ref="H259:J260" si="75">H260</f>
        <v>0</v>
      </c>
      <c r="I259" s="32">
        <f t="shared" si="75"/>
        <v>0</v>
      </c>
      <c r="J259" s="32">
        <f t="shared" si="75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 t="s">
        <v>197</v>
      </c>
      <c r="E260" s="22" t="s">
        <v>41</v>
      </c>
      <c r="F260" s="22" t="s">
        <v>796</v>
      </c>
      <c r="G260" s="22">
        <v>600</v>
      </c>
      <c r="H260" s="32">
        <f t="shared" si="75"/>
        <v>0</v>
      </c>
      <c r="I260" s="32">
        <f t="shared" si="75"/>
        <v>0</v>
      </c>
      <c r="J260" s="32">
        <f t="shared" si="75"/>
        <v>0</v>
      </c>
    </row>
    <row r="261" spans="1:10" ht="25.9" hidden="1" customHeight="1" x14ac:dyDescent="0.2">
      <c r="A261" s="29" t="s">
        <v>46</v>
      </c>
      <c r="B261" s="30" t="s">
        <v>29</v>
      </c>
      <c r="C261" s="22" t="s">
        <v>196</v>
      </c>
      <c r="D261" s="22" t="s">
        <v>197</v>
      </c>
      <c r="E261" s="22" t="s">
        <v>41</v>
      </c>
      <c r="F261" s="22" t="s">
        <v>796</v>
      </c>
      <c r="G261" s="22">
        <v>610</v>
      </c>
      <c r="H261" s="32"/>
      <c r="I261" s="32"/>
      <c r="J261" s="32"/>
    </row>
    <row r="262" spans="1:10" ht="31.5" x14ac:dyDescent="0.2">
      <c r="A262" s="29" t="s">
        <v>232</v>
      </c>
      <c r="B262" s="24" t="s">
        <v>29</v>
      </c>
      <c r="C262" s="25">
        <v>0</v>
      </c>
      <c r="D262" s="25">
        <v>11</v>
      </c>
      <c r="E262" s="25"/>
      <c r="F262" s="25"/>
      <c r="G262" s="25"/>
      <c r="H262" s="26">
        <f>H263+H266+H269+H272+H275</f>
        <v>-143288.73000000001</v>
      </c>
      <c r="I262" s="26">
        <f t="shared" ref="I262:J262" si="76">I263+I266+I269+I272+I275</f>
        <v>0</v>
      </c>
      <c r="J262" s="26">
        <f t="shared" si="76"/>
        <v>0</v>
      </c>
    </row>
    <row r="263" spans="1:10" ht="31.5" x14ac:dyDescent="0.2">
      <c r="A263" s="29" t="s">
        <v>58</v>
      </c>
      <c r="B263" s="30" t="s">
        <v>29</v>
      </c>
      <c r="C263" s="22" t="s">
        <v>196</v>
      </c>
      <c r="D263" s="22">
        <v>11</v>
      </c>
      <c r="E263" s="22" t="s">
        <v>41</v>
      </c>
      <c r="F263" s="22" t="s">
        <v>251</v>
      </c>
      <c r="G263" s="31" t="s">
        <v>0</v>
      </c>
      <c r="H263" s="32">
        <f>H264</f>
        <v>-3118.73</v>
      </c>
      <c r="I263" s="32">
        <f t="shared" ref="I263:J264" si="77">I264</f>
        <v>0</v>
      </c>
      <c r="J263" s="32">
        <f t="shared" si="77"/>
        <v>0</v>
      </c>
    </row>
    <row r="264" spans="1:10" ht="63" x14ac:dyDescent="0.2">
      <c r="A264" s="29" t="s">
        <v>44</v>
      </c>
      <c r="B264" s="30" t="s">
        <v>29</v>
      </c>
      <c r="C264" s="22" t="s">
        <v>196</v>
      </c>
      <c r="D264" s="22">
        <v>11</v>
      </c>
      <c r="E264" s="22" t="s">
        <v>41</v>
      </c>
      <c r="F264" s="22" t="s">
        <v>251</v>
      </c>
      <c r="G264" s="22" t="s">
        <v>45</v>
      </c>
      <c r="H264" s="32">
        <f>H265</f>
        <v>-3118.73</v>
      </c>
      <c r="I264" s="32">
        <f t="shared" si="77"/>
        <v>0</v>
      </c>
      <c r="J264" s="32">
        <f t="shared" si="77"/>
        <v>0</v>
      </c>
    </row>
    <row r="265" spans="1:10" ht="15.75" x14ac:dyDescent="0.2">
      <c r="A265" s="29" t="s">
        <v>46</v>
      </c>
      <c r="B265" s="30" t="s">
        <v>29</v>
      </c>
      <c r="C265" s="22" t="s">
        <v>196</v>
      </c>
      <c r="D265" s="22">
        <v>11</v>
      </c>
      <c r="E265" s="22" t="s">
        <v>41</v>
      </c>
      <c r="F265" s="22" t="s">
        <v>251</v>
      </c>
      <c r="G265" s="22" t="s">
        <v>47</v>
      </c>
      <c r="H265" s="32">
        <v>-3118.73</v>
      </c>
      <c r="I265" s="32"/>
      <c r="J265" s="32"/>
    </row>
    <row r="266" spans="1:10" ht="47.25" hidden="1" x14ac:dyDescent="0.2">
      <c r="A266" s="29" t="s">
        <v>59</v>
      </c>
      <c r="B266" s="30" t="s">
        <v>29</v>
      </c>
      <c r="C266" s="22" t="s">
        <v>196</v>
      </c>
      <c r="D266" s="22">
        <v>11</v>
      </c>
      <c r="E266" s="22" t="s">
        <v>41</v>
      </c>
      <c r="F266" s="22" t="s">
        <v>252</v>
      </c>
      <c r="G266" s="31" t="s">
        <v>0</v>
      </c>
      <c r="H266" s="32">
        <f>H267</f>
        <v>0</v>
      </c>
      <c r="I266" s="32">
        <f t="shared" ref="I266:J267" si="78">I267</f>
        <v>0</v>
      </c>
      <c r="J266" s="32">
        <f t="shared" si="78"/>
        <v>0</v>
      </c>
    </row>
    <row r="267" spans="1:10" ht="63" hidden="1" x14ac:dyDescent="0.2">
      <c r="A267" s="29" t="s">
        <v>44</v>
      </c>
      <c r="B267" s="30" t="s">
        <v>29</v>
      </c>
      <c r="C267" s="22" t="s">
        <v>196</v>
      </c>
      <c r="D267" s="22">
        <v>11</v>
      </c>
      <c r="E267" s="22" t="s">
        <v>41</v>
      </c>
      <c r="F267" s="22" t="s">
        <v>252</v>
      </c>
      <c r="G267" s="22" t="s">
        <v>45</v>
      </c>
      <c r="H267" s="32">
        <f>H268</f>
        <v>0</v>
      </c>
      <c r="I267" s="32">
        <f t="shared" si="78"/>
        <v>0</v>
      </c>
      <c r="J267" s="32">
        <f t="shared" si="78"/>
        <v>0</v>
      </c>
    </row>
    <row r="268" spans="1:10" ht="15.75" hidden="1" x14ac:dyDescent="0.2">
      <c r="A268" s="29" t="s">
        <v>46</v>
      </c>
      <c r="B268" s="30" t="s">
        <v>29</v>
      </c>
      <c r="C268" s="22" t="s">
        <v>196</v>
      </c>
      <c r="D268" s="22">
        <v>11</v>
      </c>
      <c r="E268" s="22" t="s">
        <v>41</v>
      </c>
      <c r="F268" s="22" t="s">
        <v>252</v>
      </c>
      <c r="G268" s="22" t="s">
        <v>47</v>
      </c>
      <c r="H268" s="32"/>
      <c r="I268" s="32"/>
      <c r="J268" s="32"/>
    </row>
    <row r="269" spans="1:10" ht="31.5" hidden="1" x14ac:dyDescent="0.2">
      <c r="A269" s="29" t="s">
        <v>60</v>
      </c>
      <c r="B269" s="30" t="s">
        <v>29</v>
      </c>
      <c r="C269" s="22" t="s">
        <v>196</v>
      </c>
      <c r="D269" s="22">
        <v>11</v>
      </c>
      <c r="E269" s="22" t="s">
        <v>41</v>
      </c>
      <c r="F269" s="22" t="s">
        <v>253</v>
      </c>
      <c r="G269" s="31" t="s">
        <v>0</v>
      </c>
      <c r="H269" s="32">
        <f>H270</f>
        <v>0</v>
      </c>
      <c r="I269" s="32">
        <f t="shared" ref="I269:J270" si="79">I270</f>
        <v>0</v>
      </c>
      <c r="J269" s="32">
        <f t="shared" si="79"/>
        <v>0</v>
      </c>
    </row>
    <row r="270" spans="1:10" ht="63" hidden="1" x14ac:dyDescent="0.2">
      <c r="A270" s="29" t="s">
        <v>44</v>
      </c>
      <c r="B270" s="30" t="s">
        <v>29</v>
      </c>
      <c r="C270" s="22" t="s">
        <v>196</v>
      </c>
      <c r="D270" s="22">
        <v>11</v>
      </c>
      <c r="E270" s="22" t="s">
        <v>41</v>
      </c>
      <c r="F270" s="22" t="s">
        <v>253</v>
      </c>
      <c r="G270" s="22" t="s">
        <v>45</v>
      </c>
      <c r="H270" s="32">
        <f>H271</f>
        <v>0</v>
      </c>
      <c r="I270" s="32">
        <f t="shared" si="79"/>
        <v>0</v>
      </c>
      <c r="J270" s="32">
        <f t="shared" si="79"/>
        <v>0</v>
      </c>
    </row>
    <row r="271" spans="1:10" ht="15.75" hidden="1" x14ac:dyDescent="0.2">
      <c r="A271" s="29" t="s">
        <v>46</v>
      </c>
      <c r="B271" s="30" t="s">
        <v>29</v>
      </c>
      <c r="C271" s="22" t="s">
        <v>196</v>
      </c>
      <c r="D271" s="22">
        <v>11</v>
      </c>
      <c r="E271" s="22" t="s">
        <v>41</v>
      </c>
      <c r="F271" s="22" t="s">
        <v>253</v>
      </c>
      <c r="G271" s="22" t="s">
        <v>47</v>
      </c>
      <c r="H271" s="32"/>
      <c r="I271" s="32"/>
      <c r="J271" s="32"/>
    </row>
    <row r="272" spans="1:10" ht="63" x14ac:dyDescent="0.2">
      <c r="A272" s="29" t="s">
        <v>61</v>
      </c>
      <c r="B272" s="30" t="s">
        <v>29</v>
      </c>
      <c r="C272" s="22" t="s">
        <v>196</v>
      </c>
      <c r="D272" s="22">
        <v>11</v>
      </c>
      <c r="E272" s="22" t="s">
        <v>41</v>
      </c>
      <c r="F272" s="22" t="s">
        <v>254</v>
      </c>
      <c r="G272" s="31" t="s">
        <v>0</v>
      </c>
      <c r="H272" s="32">
        <f>H273</f>
        <v>-140170</v>
      </c>
      <c r="I272" s="32">
        <f t="shared" ref="I272:J273" si="80">I273</f>
        <v>0</v>
      </c>
      <c r="J272" s="32">
        <f t="shared" si="80"/>
        <v>0</v>
      </c>
    </row>
    <row r="273" spans="1:10" ht="63" x14ac:dyDescent="0.2">
      <c r="A273" s="29" t="s">
        <v>44</v>
      </c>
      <c r="B273" s="30" t="s">
        <v>29</v>
      </c>
      <c r="C273" s="22" t="s">
        <v>196</v>
      </c>
      <c r="D273" s="22">
        <v>11</v>
      </c>
      <c r="E273" s="22" t="s">
        <v>41</v>
      </c>
      <c r="F273" s="22" t="s">
        <v>254</v>
      </c>
      <c r="G273" s="22" t="s">
        <v>45</v>
      </c>
      <c r="H273" s="32">
        <f>H274</f>
        <v>-140170</v>
      </c>
      <c r="I273" s="32">
        <f t="shared" si="80"/>
        <v>0</v>
      </c>
      <c r="J273" s="32">
        <f t="shared" si="80"/>
        <v>0</v>
      </c>
    </row>
    <row r="274" spans="1:10" ht="15.75" x14ac:dyDescent="0.2">
      <c r="A274" s="29" t="s">
        <v>46</v>
      </c>
      <c r="B274" s="30" t="s">
        <v>29</v>
      </c>
      <c r="C274" s="22" t="s">
        <v>196</v>
      </c>
      <c r="D274" s="22">
        <v>11</v>
      </c>
      <c r="E274" s="22" t="s">
        <v>41</v>
      </c>
      <c r="F274" s="22" t="s">
        <v>254</v>
      </c>
      <c r="G274" s="22" t="s">
        <v>47</v>
      </c>
      <c r="H274" s="32">
        <v>-140170</v>
      </c>
      <c r="I274" s="32"/>
      <c r="J274" s="32"/>
    </row>
    <row r="275" spans="1:10" ht="63" hidden="1" x14ac:dyDescent="0.2">
      <c r="A275" s="29" t="s">
        <v>62</v>
      </c>
      <c r="B275" s="30" t="s">
        <v>29</v>
      </c>
      <c r="C275" s="22" t="s">
        <v>196</v>
      </c>
      <c r="D275" s="22">
        <v>11</v>
      </c>
      <c r="E275" s="22" t="s">
        <v>41</v>
      </c>
      <c r="F275" s="22" t="s">
        <v>255</v>
      </c>
      <c r="G275" s="31" t="s">
        <v>0</v>
      </c>
      <c r="H275" s="32">
        <f>H276</f>
        <v>0</v>
      </c>
      <c r="I275" s="32">
        <f t="shared" ref="I275:J276" si="81">I276</f>
        <v>0</v>
      </c>
      <c r="J275" s="32">
        <f t="shared" si="81"/>
        <v>0</v>
      </c>
    </row>
    <row r="276" spans="1:10" ht="63" hidden="1" x14ac:dyDescent="0.2">
      <c r="A276" s="29" t="s">
        <v>44</v>
      </c>
      <c r="B276" s="30" t="s">
        <v>29</v>
      </c>
      <c r="C276" s="22" t="s">
        <v>196</v>
      </c>
      <c r="D276" s="22">
        <v>11</v>
      </c>
      <c r="E276" s="22" t="s">
        <v>41</v>
      </c>
      <c r="F276" s="22" t="s">
        <v>255</v>
      </c>
      <c r="G276" s="22" t="s">
        <v>45</v>
      </c>
      <c r="H276" s="32">
        <f>H277</f>
        <v>0</v>
      </c>
      <c r="I276" s="32">
        <f t="shared" si="81"/>
        <v>0</v>
      </c>
      <c r="J276" s="32">
        <f t="shared" si="81"/>
        <v>0</v>
      </c>
    </row>
    <row r="277" spans="1:10" ht="15.75" hidden="1" x14ac:dyDescent="0.2">
      <c r="A277" s="29" t="s">
        <v>46</v>
      </c>
      <c r="B277" s="30" t="s">
        <v>29</v>
      </c>
      <c r="C277" s="22" t="s">
        <v>196</v>
      </c>
      <c r="D277" s="22">
        <v>11</v>
      </c>
      <c r="E277" s="22" t="s">
        <v>41</v>
      </c>
      <c r="F277" s="22" t="s">
        <v>255</v>
      </c>
      <c r="G277" s="22" t="s">
        <v>47</v>
      </c>
      <c r="H277" s="32"/>
      <c r="I277" s="32"/>
      <c r="J277" s="32"/>
    </row>
    <row r="278" spans="1:10" ht="31.5" hidden="1" x14ac:dyDescent="0.2">
      <c r="A278" s="29" t="s">
        <v>256</v>
      </c>
      <c r="B278" s="24" t="s">
        <v>64</v>
      </c>
      <c r="C278" s="25"/>
      <c r="D278" s="25"/>
      <c r="E278" s="25"/>
      <c r="F278" s="25"/>
      <c r="G278" s="25"/>
      <c r="H278" s="26">
        <f>H279</f>
        <v>0</v>
      </c>
      <c r="I278" s="26">
        <f t="shared" ref="I278:J281" si="82">I279</f>
        <v>0</v>
      </c>
      <c r="J278" s="26">
        <f t="shared" si="82"/>
        <v>0</v>
      </c>
    </row>
    <row r="279" spans="1:10" ht="15.75" hidden="1" x14ac:dyDescent="0.2">
      <c r="A279" s="29" t="s">
        <v>128</v>
      </c>
      <c r="B279" s="24" t="s">
        <v>64</v>
      </c>
      <c r="C279" s="25">
        <v>0</v>
      </c>
      <c r="D279" s="25">
        <v>11</v>
      </c>
      <c r="E279" s="25"/>
      <c r="F279" s="25"/>
      <c r="G279" s="25"/>
      <c r="H279" s="26">
        <f>H280</f>
        <v>0</v>
      </c>
      <c r="I279" s="26">
        <f t="shared" si="82"/>
        <v>0</v>
      </c>
      <c r="J279" s="26">
        <f t="shared" si="82"/>
        <v>0</v>
      </c>
    </row>
    <row r="280" spans="1:10" ht="15.75" hidden="1" x14ac:dyDescent="0.2">
      <c r="A280" s="29" t="s">
        <v>128</v>
      </c>
      <c r="B280" s="24" t="s">
        <v>64</v>
      </c>
      <c r="C280" s="25" t="s">
        <v>196</v>
      </c>
      <c r="D280" s="25">
        <v>11</v>
      </c>
      <c r="E280" s="25" t="s">
        <v>89</v>
      </c>
      <c r="F280" s="25" t="s">
        <v>257</v>
      </c>
      <c r="G280" s="28" t="s">
        <v>0</v>
      </c>
      <c r="H280" s="26">
        <f>H281</f>
        <v>0</v>
      </c>
      <c r="I280" s="26">
        <f t="shared" si="82"/>
        <v>0</v>
      </c>
      <c r="J280" s="26">
        <f t="shared" si="82"/>
        <v>0</v>
      </c>
    </row>
    <row r="281" spans="1:10" ht="47.25" hidden="1" x14ac:dyDescent="0.2">
      <c r="A281" s="29" t="s">
        <v>31</v>
      </c>
      <c r="B281" s="30" t="s">
        <v>64</v>
      </c>
      <c r="C281" s="22" t="s">
        <v>196</v>
      </c>
      <c r="D281" s="22">
        <v>11</v>
      </c>
      <c r="E281" s="22" t="s">
        <v>89</v>
      </c>
      <c r="F281" s="22" t="s">
        <v>257</v>
      </c>
      <c r="G281" s="22" t="s">
        <v>32</v>
      </c>
      <c r="H281" s="32">
        <f>H282</f>
        <v>0</v>
      </c>
      <c r="I281" s="32">
        <f t="shared" si="82"/>
        <v>0</v>
      </c>
      <c r="J281" s="32">
        <f t="shared" si="82"/>
        <v>0</v>
      </c>
    </row>
    <row r="282" spans="1:10" ht="47.25" hidden="1" x14ac:dyDescent="0.2">
      <c r="A282" s="29" t="s">
        <v>33</v>
      </c>
      <c r="B282" s="30" t="s">
        <v>64</v>
      </c>
      <c r="C282" s="22" t="s">
        <v>196</v>
      </c>
      <c r="D282" s="22">
        <v>11</v>
      </c>
      <c r="E282" s="22" t="s">
        <v>89</v>
      </c>
      <c r="F282" s="22" t="s">
        <v>257</v>
      </c>
      <c r="G282" s="22" t="s">
        <v>34</v>
      </c>
      <c r="H282" s="32"/>
      <c r="I282" s="32"/>
      <c r="J282" s="32"/>
    </row>
    <row r="283" spans="1:10" ht="31.5" hidden="1" x14ac:dyDescent="0.2">
      <c r="A283" s="29" t="s">
        <v>258</v>
      </c>
      <c r="B283" s="24" t="s">
        <v>92</v>
      </c>
      <c r="C283" s="25"/>
      <c r="D283" s="25"/>
      <c r="E283" s="25"/>
      <c r="F283" s="25"/>
      <c r="G283" s="25"/>
      <c r="H283" s="26">
        <f>H284</f>
        <v>0</v>
      </c>
      <c r="I283" s="26">
        <f t="shared" ref="I283:J286" si="83">I284</f>
        <v>0</v>
      </c>
      <c r="J283" s="26">
        <f t="shared" si="83"/>
        <v>0</v>
      </c>
    </row>
    <row r="284" spans="1:10" ht="42" hidden="1" customHeight="1" x14ac:dyDescent="0.2">
      <c r="A284" s="29" t="s">
        <v>144</v>
      </c>
      <c r="B284" s="24" t="s">
        <v>92</v>
      </c>
      <c r="C284" s="25">
        <v>0</v>
      </c>
      <c r="D284" s="25">
        <v>11</v>
      </c>
      <c r="E284" s="25"/>
      <c r="F284" s="25"/>
      <c r="G284" s="25"/>
      <c r="H284" s="26">
        <f>H285</f>
        <v>0</v>
      </c>
      <c r="I284" s="26">
        <f t="shared" si="83"/>
        <v>0</v>
      </c>
      <c r="J284" s="26">
        <f t="shared" si="83"/>
        <v>0</v>
      </c>
    </row>
    <row r="285" spans="1:10" ht="48.75" hidden="1" customHeight="1" x14ac:dyDescent="0.2">
      <c r="A285" s="29" t="s">
        <v>144</v>
      </c>
      <c r="B285" s="24" t="s">
        <v>92</v>
      </c>
      <c r="C285" s="25" t="s">
        <v>196</v>
      </c>
      <c r="D285" s="25">
        <v>11</v>
      </c>
      <c r="E285" s="25" t="s">
        <v>89</v>
      </c>
      <c r="F285" s="25" t="s">
        <v>259</v>
      </c>
      <c r="G285" s="28" t="s">
        <v>0</v>
      </c>
      <c r="H285" s="26">
        <f>H286</f>
        <v>0</v>
      </c>
      <c r="I285" s="26">
        <f t="shared" si="83"/>
        <v>0</v>
      </c>
      <c r="J285" s="26">
        <f t="shared" si="83"/>
        <v>0</v>
      </c>
    </row>
    <row r="286" spans="1:10" ht="47.25" hidden="1" x14ac:dyDescent="0.2">
      <c r="A286" s="29" t="s">
        <v>31</v>
      </c>
      <c r="B286" s="30" t="s">
        <v>92</v>
      </c>
      <c r="C286" s="22" t="s">
        <v>196</v>
      </c>
      <c r="D286" s="22">
        <v>11</v>
      </c>
      <c r="E286" s="22" t="s">
        <v>89</v>
      </c>
      <c r="F286" s="22" t="s">
        <v>259</v>
      </c>
      <c r="G286" s="22" t="s">
        <v>32</v>
      </c>
      <c r="H286" s="32">
        <f>H287</f>
        <v>0</v>
      </c>
      <c r="I286" s="32">
        <f t="shared" si="83"/>
        <v>0</v>
      </c>
      <c r="J286" s="32">
        <f t="shared" si="83"/>
        <v>0</v>
      </c>
    </row>
    <row r="287" spans="1:10" ht="47.25" hidden="1" x14ac:dyDescent="0.2">
      <c r="A287" s="29" t="s">
        <v>33</v>
      </c>
      <c r="B287" s="30" t="s">
        <v>92</v>
      </c>
      <c r="C287" s="22" t="s">
        <v>196</v>
      </c>
      <c r="D287" s="22">
        <v>11</v>
      </c>
      <c r="E287" s="22" t="s">
        <v>89</v>
      </c>
      <c r="F287" s="22" t="s">
        <v>259</v>
      </c>
      <c r="G287" s="22" t="s">
        <v>34</v>
      </c>
      <c r="H287" s="32"/>
      <c r="I287" s="32"/>
      <c r="J287" s="32"/>
    </row>
    <row r="288" spans="1:10" ht="31.5" x14ac:dyDescent="0.2">
      <c r="A288" s="29" t="s">
        <v>260</v>
      </c>
      <c r="B288" s="24" t="s">
        <v>77</v>
      </c>
      <c r="C288" s="25"/>
      <c r="D288" s="25"/>
      <c r="E288" s="25"/>
      <c r="F288" s="25"/>
      <c r="G288" s="25"/>
      <c r="H288" s="26">
        <f>H289</f>
        <v>227154</v>
      </c>
      <c r="I288" s="26">
        <f t="shared" ref="I288:J288" si="84">I289</f>
        <v>0</v>
      </c>
      <c r="J288" s="26">
        <f t="shared" si="84"/>
        <v>0</v>
      </c>
    </row>
    <row r="289" spans="1:10" ht="31.5" x14ac:dyDescent="0.2">
      <c r="A289" s="29" t="s">
        <v>75</v>
      </c>
      <c r="B289" s="24" t="s">
        <v>77</v>
      </c>
      <c r="C289" s="25" t="s">
        <v>196</v>
      </c>
      <c r="D289" s="25" t="s">
        <v>197</v>
      </c>
      <c r="E289" s="25" t="s">
        <v>76</v>
      </c>
      <c r="F289" s="28" t="s">
        <v>0</v>
      </c>
      <c r="G289" s="28" t="s">
        <v>0</v>
      </c>
      <c r="H289" s="26">
        <f>H293+H296+H301+H304+H290</f>
        <v>227154</v>
      </c>
      <c r="I289" s="26">
        <f t="shared" ref="I289:J289" si="85">I293+I296+I301+I304</f>
        <v>0</v>
      </c>
      <c r="J289" s="26">
        <f t="shared" si="85"/>
        <v>0</v>
      </c>
    </row>
    <row r="290" spans="1:10" ht="110.25" hidden="1" x14ac:dyDescent="0.2">
      <c r="A290" s="29" t="s">
        <v>869</v>
      </c>
      <c r="B290" s="30" t="s">
        <v>77</v>
      </c>
      <c r="C290" s="22" t="s">
        <v>196</v>
      </c>
      <c r="D290" s="22" t="s">
        <v>197</v>
      </c>
      <c r="E290" s="22" t="s">
        <v>76</v>
      </c>
      <c r="F290" s="22">
        <v>13300</v>
      </c>
      <c r="G290" s="28"/>
      <c r="H290" s="32">
        <f>H291</f>
        <v>0</v>
      </c>
      <c r="I290" s="26"/>
      <c r="J290" s="26"/>
    </row>
    <row r="291" spans="1:10" ht="15.75" hidden="1" x14ac:dyDescent="0.2">
      <c r="A291" s="29" t="s">
        <v>83</v>
      </c>
      <c r="B291" s="30" t="s">
        <v>77</v>
      </c>
      <c r="C291" s="22" t="s">
        <v>196</v>
      </c>
      <c r="D291" s="22" t="s">
        <v>197</v>
      </c>
      <c r="E291" s="22" t="s">
        <v>76</v>
      </c>
      <c r="F291" s="22">
        <v>13300</v>
      </c>
      <c r="G291" s="31">
        <v>500</v>
      </c>
      <c r="H291" s="32">
        <f>H292</f>
        <v>0</v>
      </c>
      <c r="I291" s="26"/>
      <c r="J291" s="26"/>
    </row>
    <row r="292" spans="1:10" ht="15.75" hidden="1" x14ac:dyDescent="0.2">
      <c r="A292" s="29" t="s">
        <v>110</v>
      </c>
      <c r="B292" s="30" t="s">
        <v>77</v>
      </c>
      <c r="C292" s="22" t="s">
        <v>196</v>
      </c>
      <c r="D292" s="22" t="s">
        <v>197</v>
      </c>
      <c r="E292" s="22" t="s">
        <v>76</v>
      </c>
      <c r="F292" s="22">
        <v>13300</v>
      </c>
      <c r="G292" s="31">
        <v>540</v>
      </c>
      <c r="H292" s="32"/>
      <c r="I292" s="26"/>
      <c r="J292" s="26"/>
    </row>
    <row r="293" spans="1:10" ht="126" hidden="1" x14ac:dyDescent="0.2">
      <c r="A293" s="29" t="s">
        <v>82</v>
      </c>
      <c r="B293" s="30" t="s">
        <v>77</v>
      </c>
      <c r="C293" s="22" t="s">
        <v>196</v>
      </c>
      <c r="D293" s="22" t="s">
        <v>197</v>
      </c>
      <c r="E293" s="22" t="s">
        <v>76</v>
      </c>
      <c r="F293" s="22" t="s">
        <v>261</v>
      </c>
      <c r="G293" s="31" t="s">
        <v>0</v>
      </c>
      <c r="H293" s="32">
        <f>H294</f>
        <v>0</v>
      </c>
      <c r="I293" s="32">
        <f t="shared" ref="I293:J294" si="86">I294</f>
        <v>0</v>
      </c>
      <c r="J293" s="32">
        <f t="shared" si="86"/>
        <v>0</v>
      </c>
    </row>
    <row r="294" spans="1:10" ht="15.75" hidden="1" x14ac:dyDescent="0.2">
      <c r="A294" s="29" t="s">
        <v>83</v>
      </c>
      <c r="B294" s="30" t="s">
        <v>77</v>
      </c>
      <c r="C294" s="22" t="s">
        <v>196</v>
      </c>
      <c r="D294" s="22" t="s">
        <v>197</v>
      </c>
      <c r="E294" s="22" t="s">
        <v>76</v>
      </c>
      <c r="F294" s="22" t="s">
        <v>261</v>
      </c>
      <c r="G294" s="22" t="s">
        <v>84</v>
      </c>
      <c r="H294" s="32">
        <f>H295</f>
        <v>0</v>
      </c>
      <c r="I294" s="32">
        <f t="shared" si="86"/>
        <v>0</v>
      </c>
      <c r="J294" s="32">
        <f t="shared" si="86"/>
        <v>0</v>
      </c>
    </row>
    <row r="295" spans="1:10" ht="15.75" hidden="1" x14ac:dyDescent="0.2">
      <c r="A295" s="29" t="s">
        <v>85</v>
      </c>
      <c r="B295" s="30" t="s">
        <v>77</v>
      </c>
      <c r="C295" s="22" t="s">
        <v>196</v>
      </c>
      <c r="D295" s="22" t="s">
        <v>197</v>
      </c>
      <c r="E295" s="22" t="s">
        <v>76</v>
      </c>
      <c r="F295" s="22" t="s">
        <v>261</v>
      </c>
      <c r="G295" s="22" t="s">
        <v>86</v>
      </c>
      <c r="H295" s="32"/>
      <c r="I295" s="32"/>
      <c r="J295" s="32"/>
    </row>
    <row r="296" spans="1:10" ht="47.25" x14ac:dyDescent="0.2">
      <c r="A296" s="29" t="s">
        <v>30</v>
      </c>
      <c r="B296" s="30" t="s">
        <v>77</v>
      </c>
      <c r="C296" s="22" t="s">
        <v>196</v>
      </c>
      <c r="D296" s="22" t="s">
        <v>197</v>
      </c>
      <c r="E296" s="22" t="s">
        <v>76</v>
      </c>
      <c r="F296" s="22" t="s">
        <v>210</v>
      </c>
      <c r="G296" s="31" t="s">
        <v>0</v>
      </c>
      <c r="H296" s="32">
        <f>H297+H299</f>
        <v>227154</v>
      </c>
      <c r="I296" s="32">
        <f t="shared" ref="I296:J296" si="87">I297+I299</f>
        <v>0</v>
      </c>
      <c r="J296" s="32">
        <f t="shared" si="87"/>
        <v>0</v>
      </c>
    </row>
    <row r="297" spans="1:10" ht="110.25" x14ac:dyDescent="0.2">
      <c r="A297" s="29" t="s">
        <v>24</v>
      </c>
      <c r="B297" s="30" t="s">
        <v>77</v>
      </c>
      <c r="C297" s="22" t="s">
        <v>196</v>
      </c>
      <c r="D297" s="22" t="s">
        <v>197</v>
      </c>
      <c r="E297" s="22" t="s">
        <v>76</v>
      </c>
      <c r="F297" s="22" t="s">
        <v>210</v>
      </c>
      <c r="G297" s="22" t="s">
        <v>25</v>
      </c>
      <c r="H297" s="32">
        <f>H298</f>
        <v>227154</v>
      </c>
      <c r="I297" s="32">
        <f t="shared" ref="I297:J297" si="88">I298</f>
        <v>0</v>
      </c>
      <c r="J297" s="32">
        <f t="shared" si="88"/>
        <v>0</v>
      </c>
    </row>
    <row r="298" spans="1:10" ht="47.25" x14ac:dyDescent="0.2">
      <c r="A298" s="29" t="s">
        <v>26</v>
      </c>
      <c r="B298" s="30" t="s">
        <v>77</v>
      </c>
      <c r="C298" s="22" t="s">
        <v>196</v>
      </c>
      <c r="D298" s="22" t="s">
        <v>197</v>
      </c>
      <c r="E298" s="22" t="s">
        <v>76</v>
      </c>
      <c r="F298" s="22" t="s">
        <v>210</v>
      </c>
      <c r="G298" s="22" t="s">
        <v>27</v>
      </c>
      <c r="H298" s="32">
        <v>227154</v>
      </c>
      <c r="I298" s="32"/>
      <c r="J298" s="32"/>
    </row>
    <row r="299" spans="1:10" ht="47.25" hidden="1" x14ac:dyDescent="0.2">
      <c r="A299" s="29" t="s">
        <v>31</v>
      </c>
      <c r="B299" s="30" t="s">
        <v>77</v>
      </c>
      <c r="C299" s="22" t="s">
        <v>196</v>
      </c>
      <c r="D299" s="22" t="s">
        <v>197</v>
      </c>
      <c r="E299" s="22" t="s">
        <v>76</v>
      </c>
      <c r="F299" s="22" t="s">
        <v>210</v>
      </c>
      <c r="G299" s="22" t="s">
        <v>32</v>
      </c>
      <c r="H299" s="32">
        <f>H300</f>
        <v>0</v>
      </c>
      <c r="I299" s="32">
        <f t="shared" ref="I299:J299" si="89">I300</f>
        <v>0</v>
      </c>
      <c r="J299" s="32">
        <f t="shared" si="89"/>
        <v>0</v>
      </c>
    </row>
    <row r="300" spans="1:10" ht="47.25" hidden="1" x14ac:dyDescent="0.2">
      <c r="A300" s="29" t="s">
        <v>33</v>
      </c>
      <c r="B300" s="30" t="s">
        <v>77</v>
      </c>
      <c r="C300" s="22" t="s">
        <v>196</v>
      </c>
      <c r="D300" s="22" t="s">
        <v>197</v>
      </c>
      <c r="E300" s="22" t="s">
        <v>76</v>
      </c>
      <c r="F300" s="22" t="s">
        <v>210</v>
      </c>
      <c r="G300" s="22" t="s">
        <v>34</v>
      </c>
      <c r="H300" s="32"/>
      <c r="I300" s="32"/>
      <c r="J300" s="32"/>
    </row>
    <row r="301" spans="1:10" ht="47.25" hidden="1" x14ac:dyDescent="0.2">
      <c r="A301" s="29" t="s">
        <v>87</v>
      </c>
      <c r="B301" s="30" t="s">
        <v>77</v>
      </c>
      <c r="C301" s="22" t="s">
        <v>196</v>
      </c>
      <c r="D301" s="22" t="s">
        <v>197</v>
      </c>
      <c r="E301" s="22" t="s">
        <v>76</v>
      </c>
      <c r="F301" s="22" t="s">
        <v>262</v>
      </c>
      <c r="G301" s="31" t="s">
        <v>0</v>
      </c>
      <c r="H301" s="32">
        <f>H302</f>
        <v>0</v>
      </c>
      <c r="I301" s="32">
        <f t="shared" ref="I301:J302" si="90">I302</f>
        <v>0</v>
      </c>
      <c r="J301" s="32">
        <f t="shared" si="90"/>
        <v>0</v>
      </c>
    </row>
    <row r="302" spans="1:10" ht="22.5" hidden="1" customHeight="1" x14ac:dyDescent="0.2">
      <c r="A302" s="29" t="s">
        <v>83</v>
      </c>
      <c r="B302" s="30" t="s">
        <v>77</v>
      </c>
      <c r="C302" s="22" t="s">
        <v>196</v>
      </c>
      <c r="D302" s="22" t="s">
        <v>197</v>
      </c>
      <c r="E302" s="22" t="s">
        <v>76</v>
      </c>
      <c r="F302" s="22" t="s">
        <v>262</v>
      </c>
      <c r="G302" s="22" t="s">
        <v>84</v>
      </c>
      <c r="H302" s="32">
        <f>H303</f>
        <v>0</v>
      </c>
      <c r="I302" s="32">
        <f t="shared" si="90"/>
        <v>0</v>
      </c>
      <c r="J302" s="32">
        <f t="shared" si="90"/>
        <v>0</v>
      </c>
    </row>
    <row r="303" spans="1:10" ht="20.25" hidden="1" customHeight="1" x14ac:dyDescent="0.2">
      <c r="A303" s="29" t="s">
        <v>85</v>
      </c>
      <c r="B303" s="30" t="s">
        <v>77</v>
      </c>
      <c r="C303" s="22" t="s">
        <v>196</v>
      </c>
      <c r="D303" s="22" t="s">
        <v>197</v>
      </c>
      <c r="E303" s="22" t="s">
        <v>76</v>
      </c>
      <c r="F303" s="22" t="s">
        <v>262</v>
      </c>
      <c r="G303" s="22" t="s">
        <v>86</v>
      </c>
      <c r="H303" s="32"/>
      <c r="I303" s="32">
        <v>0</v>
      </c>
      <c r="J303" s="32">
        <v>0</v>
      </c>
    </row>
    <row r="304" spans="1:10" ht="31.5" hidden="1" x14ac:dyDescent="0.2">
      <c r="A304" s="29" t="s">
        <v>35</v>
      </c>
      <c r="B304" s="30" t="s">
        <v>77</v>
      </c>
      <c r="C304" s="22" t="s">
        <v>196</v>
      </c>
      <c r="D304" s="22" t="s">
        <v>197</v>
      </c>
      <c r="E304" s="22" t="s">
        <v>76</v>
      </c>
      <c r="F304" s="22" t="s">
        <v>223</v>
      </c>
      <c r="G304" s="31" t="s">
        <v>0</v>
      </c>
      <c r="H304" s="32">
        <f>H305</f>
        <v>0</v>
      </c>
      <c r="I304" s="32">
        <f t="shared" ref="I304:J305" si="91">I305</f>
        <v>0</v>
      </c>
      <c r="J304" s="32">
        <f t="shared" si="91"/>
        <v>0</v>
      </c>
    </row>
    <row r="305" spans="1:10" ht="18.75" hidden="1" customHeight="1" x14ac:dyDescent="0.2">
      <c r="A305" s="29" t="s">
        <v>36</v>
      </c>
      <c r="B305" s="30" t="s">
        <v>77</v>
      </c>
      <c r="C305" s="22" t="s">
        <v>196</v>
      </c>
      <c r="D305" s="22" t="s">
        <v>197</v>
      </c>
      <c r="E305" s="22" t="s">
        <v>76</v>
      </c>
      <c r="F305" s="22" t="s">
        <v>223</v>
      </c>
      <c r="G305" s="22" t="s">
        <v>37</v>
      </c>
      <c r="H305" s="32">
        <f>H306</f>
        <v>0</v>
      </c>
      <c r="I305" s="32">
        <f t="shared" si="91"/>
        <v>0</v>
      </c>
      <c r="J305" s="32">
        <f t="shared" si="91"/>
        <v>0</v>
      </c>
    </row>
    <row r="306" spans="1:10" ht="31.5" hidden="1" x14ac:dyDescent="0.2">
      <c r="A306" s="29" t="s">
        <v>38</v>
      </c>
      <c r="B306" s="30" t="s">
        <v>77</v>
      </c>
      <c r="C306" s="22" t="s">
        <v>196</v>
      </c>
      <c r="D306" s="22" t="s">
        <v>197</v>
      </c>
      <c r="E306" s="22" t="s">
        <v>76</v>
      </c>
      <c r="F306" s="22" t="s">
        <v>223</v>
      </c>
      <c r="G306" s="22" t="s">
        <v>39</v>
      </c>
      <c r="H306" s="32"/>
      <c r="I306" s="32"/>
      <c r="J306" s="32"/>
    </row>
    <row r="307" spans="1:10" ht="63" x14ac:dyDescent="0.2">
      <c r="A307" s="29" t="s">
        <v>263</v>
      </c>
      <c r="B307" s="24" t="s">
        <v>42</v>
      </c>
      <c r="C307" s="25"/>
      <c r="D307" s="25"/>
      <c r="E307" s="25"/>
      <c r="F307" s="25"/>
      <c r="G307" s="25"/>
      <c r="H307" s="26">
        <f>H308</f>
        <v>160626</v>
      </c>
      <c r="I307" s="26">
        <f t="shared" ref="I307:J307" si="92">I308</f>
        <v>0</v>
      </c>
      <c r="J307" s="26">
        <f t="shared" si="92"/>
        <v>0</v>
      </c>
    </row>
    <row r="308" spans="1:10" ht="47.25" x14ac:dyDescent="0.2">
      <c r="A308" s="29" t="s">
        <v>70</v>
      </c>
      <c r="B308" s="24" t="s">
        <v>42</v>
      </c>
      <c r="C308" s="25" t="s">
        <v>196</v>
      </c>
      <c r="D308" s="25" t="s">
        <v>197</v>
      </c>
      <c r="E308" s="25" t="s">
        <v>71</v>
      </c>
      <c r="F308" s="28" t="s">
        <v>0</v>
      </c>
      <c r="G308" s="28" t="s">
        <v>0</v>
      </c>
      <c r="H308" s="26">
        <f>H309+H314+H317+H320+H323</f>
        <v>160626</v>
      </c>
      <c r="I308" s="26">
        <f t="shared" ref="I308:J308" si="93">I309+I314+I317+I320+I323</f>
        <v>0</v>
      </c>
      <c r="J308" s="26">
        <f t="shared" si="93"/>
        <v>0</v>
      </c>
    </row>
    <row r="309" spans="1:10" ht="47.25" x14ac:dyDescent="0.2">
      <c r="A309" s="29" t="s">
        <v>30</v>
      </c>
      <c r="B309" s="30" t="s">
        <v>42</v>
      </c>
      <c r="C309" s="22" t="s">
        <v>196</v>
      </c>
      <c r="D309" s="22" t="s">
        <v>197</v>
      </c>
      <c r="E309" s="22" t="s">
        <v>71</v>
      </c>
      <c r="F309" s="22" t="s">
        <v>210</v>
      </c>
      <c r="G309" s="31" t="s">
        <v>0</v>
      </c>
      <c r="H309" s="32">
        <f>H310+H312</f>
        <v>29426</v>
      </c>
      <c r="I309" s="32">
        <f t="shared" ref="I309:J309" si="94">I310+I312</f>
        <v>0</v>
      </c>
      <c r="J309" s="32">
        <f t="shared" si="94"/>
        <v>0</v>
      </c>
    </row>
    <row r="310" spans="1:10" ht="110.25" x14ac:dyDescent="0.2">
      <c r="A310" s="29" t="s">
        <v>24</v>
      </c>
      <c r="B310" s="30" t="s">
        <v>42</v>
      </c>
      <c r="C310" s="22" t="s">
        <v>196</v>
      </c>
      <c r="D310" s="22" t="s">
        <v>197</v>
      </c>
      <c r="E310" s="22" t="s">
        <v>71</v>
      </c>
      <c r="F310" s="22" t="s">
        <v>210</v>
      </c>
      <c r="G310" s="22" t="s">
        <v>25</v>
      </c>
      <c r="H310" s="32">
        <f>H311</f>
        <v>26426</v>
      </c>
      <c r="I310" s="32">
        <f t="shared" ref="I310:J310" si="95">I311</f>
        <v>0</v>
      </c>
      <c r="J310" s="32">
        <f t="shared" si="95"/>
        <v>0</v>
      </c>
    </row>
    <row r="311" spans="1:10" ht="47.25" x14ac:dyDescent="0.2">
      <c r="A311" s="29" t="s">
        <v>26</v>
      </c>
      <c r="B311" s="30" t="s">
        <v>42</v>
      </c>
      <c r="C311" s="22" t="s">
        <v>196</v>
      </c>
      <c r="D311" s="22" t="s">
        <v>197</v>
      </c>
      <c r="E311" s="22" t="s">
        <v>71</v>
      </c>
      <c r="F311" s="22" t="s">
        <v>210</v>
      </c>
      <c r="G311" s="22" t="s">
        <v>27</v>
      </c>
      <c r="H311" s="32">
        <v>26426</v>
      </c>
      <c r="I311" s="32"/>
      <c r="J311" s="32"/>
    </row>
    <row r="312" spans="1:10" ht="47.25" x14ac:dyDescent="0.2">
      <c r="A312" s="29" t="s">
        <v>31</v>
      </c>
      <c r="B312" s="30" t="s">
        <v>42</v>
      </c>
      <c r="C312" s="22" t="s">
        <v>196</v>
      </c>
      <c r="D312" s="22" t="s">
        <v>197</v>
      </c>
      <c r="E312" s="22" t="s">
        <v>71</v>
      </c>
      <c r="F312" s="22" t="s">
        <v>210</v>
      </c>
      <c r="G312" s="22" t="s">
        <v>32</v>
      </c>
      <c r="H312" s="32">
        <f>H313</f>
        <v>3000</v>
      </c>
      <c r="I312" s="32">
        <f t="shared" ref="I312:J312" si="96">I313</f>
        <v>0</v>
      </c>
      <c r="J312" s="32">
        <f t="shared" si="96"/>
        <v>0</v>
      </c>
    </row>
    <row r="313" spans="1:10" ht="47.25" x14ac:dyDescent="0.2">
      <c r="A313" s="29" t="s">
        <v>33</v>
      </c>
      <c r="B313" s="30" t="s">
        <v>42</v>
      </c>
      <c r="C313" s="22" t="s">
        <v>196</v>
      </c>
      <c r="D313" s="22" t="s">
        <v>197</v>
      </c>
      <c r="E313" s="22" t="s">
        <v>71</v>
      </c>
      <c r="F313" s="22" t="s">
        <v>210</v>
      </c>
      <c r="G313" s="22" t="s">
        <v>34</v>
      </c>
      <c r="H313" s="32">
        <v>3000</v>
      </c>
      <c r="I313" s="32"/>
      <c r="J313" s="32"/>
    </row>
    <row r="314" spans="1:10" ht="47.25" x14ac:dyDescent="0.2">
      <c r="A314" s="29" t="s">
        <v>72</v>
      </c>
      <c r="B314" s="30" t="s">
        <v>42</v>
      </c>
      <c r="C314" s="22" t="s">
        <v>196</v>
      </c>
      <c r="D314" s="22" t="s">
        <v>197</v>
      </c>
      <c r="E314" s="22" t="s">
        <v>71</v>
      </c>
      <c r="F314" s="22" t="s">
        <v>264</v>
      </c>
      <c r="G314" s="31" t="s">
        <v>0</v>
      </c>
      <c r="H314" s="32">
        <f>H315</f>
        <v>-24000</v>
      </c>
      <c r="I314" s="32">
        <f t="shared" ref="I314:J315" si="97">I315</f>
        <v>0</v>
      </c>
      <c r="J314" s="32">
        <f t="shared" si="97"/>
        <v>0</v>
      </c>
    </row>
    <row r="315" spans="1:10" ht="47.25" x14ac:dyDescent="0.2">
      <c r="A315" s="29" t="s">
        <v>31</v>
      </c>
      <c r="B315" s="30" t="s">
        <v>42</v>
      </c>
      <c r="C315" s="22" t="s">
        <v>196</v>
      </c>
      <c r="D315" s="22" t="s">
        <v>197</v>
      </c>
      <c r="E315" s="22" t="s">
        <v>71</v>
      </c>
      <c r="F315" s="22" t="s">
        <v>264</v>
      </c>
      <c r="G315" s="22" t="s">
        <v>32</v>
      </c>
      <c r="H315" s="32">
        <f>H316</f>
        <v>-24000</v>
      </c>
      <c r="I315" s="32">
        <f t="shared" si="97"/>
        <v>0</v>
      </c>
      <c r="J315" s="32">
        <f t="shared" si="97"/>
        <v>0</v>
      </c>
    </row>
    <row r="316" spans="1:10" ht="47.25" x14ac:dyDescent="0.2">
      <c r="A316" s="29" t="s">
        <v>33</v>
      </c>
      <c r="B316" s="30" t="s">
        <v>42</v>
      </c>
      <c r="C316" s="22" t="s">
        <v>196</v>
      </c>
      <c r="D316" s="22" t="s">
        <v>197</v>
      </c>
      <c r="E316" s="22" t="s">
        <v>71</v>
      </c>
      <c r="F316" s="22" t="s">
        <v>264</v>
      </c>
      <c r="G316" s="22" t="s">
        <v>34</v>
      </c>
      <c r="H316" s="32">
        <v>-24000</v>
      </c>
      <c r="I316" s="32"/>
      <c r="J316" s="32"/>
    </row>
    <row r="317" spans="1:10" s="27" customFormat="1" ht="31.5" x14ac:dyDescent="0.2">
      <c r="A317" s="29" t="s">
        <v>73</v>
      </c>
      <c r="B317" s="30" t="s">
        <v>42</v>
      </c>
      <c r="C317" s="22" t="s">
        <v>196</v>
      </c>
      <c r="D317" s="22" t="s">
        <v>197</v>
      </c>
      <c r="E317" s="22" t="s">
        <v>71</v>
      </c>
      <c r="F317" s="22" t="s">
        <v>217</v>
      </c>
      <c r="G317" s="31" t="s">
        <v>0</v>
      </c>
      <c r="H317" s="32">
        <f>H318</f>
        <v>195200</v>
      </c>
      <c r="I317" s="32">
        <f t="shared" ref="I317:J318" si="98">I318</f>
        <v>0</v>
      </c>
      <c r="J317" s="32">
        <f t="shared" si="98"/>
        <v>0</v>
      </c>
    </row>
    <row r="318" spans="1:10" s="34" customFormat="1" ht="47.25" x14ac:dyDescent="0.2">
      <c r="A318" s="29" t="s">
        <v>31</v>
      </c>
      <c r="B318" s="30" t="s">
        <v>42</v>
      </c>
      <c r="C318" s="22" t="s">
        <v>196</v>
      </c>
      <c r="D318" s="22" t="s">
        <v>197</v>
      </c>
      <c r="E318" s="22" t="s">
        <v>71</v>
      </c>
      <c r="F318" s="22" t="s">
        <v>217</v>
      </c>
      <c r="G318" s="22" t="s">
        <v>32</v>
      </c>
      <c r="H318" s="32">
        <f>H319</f>
        <v>195200</v>
      </c>
      <c r="I318" s="32">
        <f t="shared" si="98"/>
        <v>0</v>
      </c>
      <c r="J318" s="32">
        <f t="shared" si="98"/>
        <v>0</v>
      </c>
    </row>
    <row r="319" spans="1:10" ht="47.25" x14ac:dyDescent="0.2">
      <c r="A319" s="29" t="s">
        <v>33</v>
      </c>
      <c r="B319" s="30" t="s">
        <v>42</v>
      </c>
      <c r="C319" s="22" t="s">
        <v>196</v>
      </c>
      <c r="D319" s="22" t="s">
        <v>197</v>
      </c>
      <c r="E319" s="22" t="s">
        <v>71</v>
      </c>
      <c r="F319" s="22" t="s">
        <v>217</v>
      </c>
      <c r="G319" s="22" t="s">
        <v>34</v>
      </c>
      <c r="H319" s="32">
        <v>195200</v>
      </c>
      <c r="I319" s="32"/>
      <c r="J319" s="32"/>
    </row>
    <row r="320" spans="1:10" ht="78.75" x14ac:dyDescent="0.2">
      <c r="A320" s="29" t="s">
        <v>74</v>
      </c>
      <c r="B320" s="30" t="s">
        <v>42</v>
      </c>
      <c r="C320" s="22" t="s">
        <v>196</v>
      </c>
      <c r="D320" s="22" t="s">
        <v>197</v>
      </c>
      <c r="E320" s="22" t="s">
        <v>71</v>
      </c>
      <c r="F320" s="22" t="s">
        <v>265</v>
      </c>
      <c r="G320" s="31" t="s">
        <v>0</v>
      </c>
      <c r="H320" s="32">
        <f>H321</f>
        <v>-37000</v>
      </c>
      <c r="I320" s="32">
        <f t="shared" ref="I320:J321" si="99">I321</f>
        <v>0</v>
      </c>
      <c r="J320" s="32">
        <f t="shared" si="99"/>
        <v>0</v>
      </c>
    </row>
    <row r="321" spans="1:10" ht="47.25" x14ac:dyDescent="0.2">
      <c r="A321" s="29" t="s">
        <v>31</v>
      </c>
      <c r="B321" s="30" t="s">
        <v>42</v>
      </c>
      <c r="C321" s="22" t="s">
        <v>196</v>
      </c>
      <c r="D321" s="22" t="s">
        <v>197</v>
      </c>
      <c r="E321" s="22" t="s">
        <v>71</v>
      </c>
      <c r="F321" s="22" t="s">
        <v>265</v>
      </c>
      <c r="G321" s="22" t="s">
        <v>32</v>
      </c>
      <c r="H321" s="32">
        <f>H322</f>
        <v>-37000</v>
      </c>
      <c r="I321" s="32">
        <f t="shared" si="99"/>
        <v>0</v>
      </c>
      <c r="J321" s="32">
        <f t="shared" si="99"/>
        <v>0</v>
      </c>
    </row>
    <row r="322" spans="1:10" ht="47.25" x14ac:dyDescent="0.2">
      <c r="A322" s="29" t="s">
        <v>33</v>
      </c>
      <c r="B322" s="30" t="s">
        <v>42</v>
      </c>
      <c r="C322" s="22" t="s">
        <v>196</v>
      </c>
      <c r="D322" s="22" t="s">
        <v>197</v>
      </c>
      <c r="E322" s="22" t="s">
        <v>71</v>
      </c>
      <c r="F322" s="22" t="s">
        <v>265</v>
      </c>
      <c r="G322" s="22" t="s">
        <v>34</v>
      </c>
      <c r="H322" s="32">
        <v>-37000</v>
      </c>
      <c r="I322" s="32"/>
      <c r="J322" s="32"/>
    </row>
    <row r="323" spans="1:10" ht="31.5" x14ac:dyDescent="0.2">
      <c r="A323" s="29" t="s">
        <v>35</v>
      </c>
      <c r="B323" s="30" t="s">
        <v>42</v>
      </c>
      <c r="C323" s="22" t="s">
        <v>196</v>
      </c>
      <c r="D323" s="22" t="s">
        <v>197</v>
      </c>
      <c r="E323" s="22" t="s">
        <v>71</v>
      </c>
      <c r="F323" s="22" t="s">
        <v>223</v>
      </c>
      <c r="G323" s="31" t="s">
        <v>0</v>
      </c>
      <c r="H323" s="32">
        <f>H324</f>
        <v>-3000</v>
      </c>
      <c r="I323" s="32">
        <f t="shared" ref="I323:J324" si="100">I324</f>
        <v>0</v>
      </c>
      <c r="J323" s="32">
        <f t="shared" si="100"/>
        <v>0</v>
      </c>
    </row>
    <row r="324" spans="1:10" ht="21.75" customHeight="1" x14ac:dyDescent="0.2">
      <c r="A324" s="29" t="s">
        <v>36</v>
      </c>
      <c r="B324" s="30" t="s">
        <v>42</v>
      </c>
      <c r="C324" s="22" t="s">
        <v>196</v>
      </c>
      <c r="D324" s="22" t="s">
        <v>197</v>
      </c>
      <c r="E324" s="22" t="s">
        <v>71</v>
      </c>
      <c r="F324" s="22" t="s">
        <v>223</v>
      </c>
      <c r="G324" s="22" t="s">
        <v>37</v>
      </c>
      <c r="H324" s="32">
        <f>H325</f>
        <v>-3000</v>
      </c>
      <c r="I324" s="32">
        <f t="shared" si="100"/>
        <v>0</v>
      </c>
      <c r="J324" s="32">
        <f t="shared" si="100"/>
        <v>0</v>
      </c>
    </row>
    <row r="325" spans="1:10" ht="31.5" x14ac:dyDescent="0.2">
      <c r="A325" s="29" t="s">
        <v>38</v>
      </c>
      <c r="B325" s="30" t="s">
        <v>42</v>
      </c>
      <c r="C325" s="22" t="s">
        <v>196</v>
      </c>
      <c r="D325" s="22" t="s">
        <v>197</v>
      </c>
      <c r="E325" s="22" t="s">
        <v>71</v>
      </c>
      <c r="F325" s="22" t="s">
        <v>223</v>
      </c>
      <c r="G325" s="22" t="s">
        <v>39</v>
      </c>
      <c r="H325" s="32">
        <v>-3000</v>
      </c>
      <c r="I325" s="32"/>
      <c r="J325" s="32"/>
    </row>
    <row r="326" spans="1:10" s="27" customFormat="1" ht="15.75" x14ac:dyDescent="0.2">
      <c r="A326" s="29" t="s">
        <v>266</v>
      </c>
      <c r="B326" s="24">
        <v>15</v>
      </c>
      <c r="C326" s="25"/>
      <c r="D326" s="25"/>
      <c r="E326" s="25"/>
      <c r="F326" s="25"/>
      <c r="G326" s="25"/>
      <c r="H326" s="26">
        <f>H327+H339+H363+H348</f>
        <v>0</v>
      </c>
      <c r="I326" s="26">
        <f>I327+I339+I363</f>
        <v>0</v>
      </c>
      <c r="J326" s="26">
        <f>J327+J339+J363</f>
        <v>0</v>
      </c>
    </row>
    <row r="327" spans="1:10" s="27" customFormat="1" ht="31.5" hidden="1" x14ac:dyDescent="0.2">
      <c r="A327" s="29" t="s">
        <v>20</v>
      </c>
      <c r="B327" s="24">
        <v>15</v>
      </c>
      <c r="C327" s="25" t="s">
        <v>196</v>
      </c>
      <c r="D327" s="25" t="s">
        <v>197</v>
      </c>
      <c r="E327" s="25" t="s">
        <v>21</v>
      </c>
      <c r="F327" s="28" t="s">
        <v>0</v>
      </c>
      <c r="G327" s="28" t="s">
        <v>0</v>
      </c>
      <c r="H327" s="26">
        <f>H328+H331+H336</f>
        <v>0</v>
      </c>
      <c r="I327" s="26">
        <f t="shared" ref="I327:J327" si="101">I328+I331+I336</f>
        <v>0</v>
      </c>
      <c r="J327" s="26">
        <f t="shared" si="101"/>
        <v>0</v>
      </c>
    </row>
    <row r="328" spans="1:10" ht="31.5" hidden="1" x14ac:dyDescent="0.2">
      <c r="A328" s="29" t="s">
        <v>23</v>
      </c>
      <c r="B328" s="30">
        <v>15</v>
      </c>
      <c r="C328" s="22" t="s">
        <v>196</v>
      </c>
      <c r="D328" s="22" t="s">
        <v>197</v>
      </c>
      <c r="E328" s="22" t="s">
        <v>21</v>
      </c>
      <c r="F328" s="22" t="s">
        <v>267</v>
      </c>
      <c r="G328" s="31" t="s">
        <v>0</v>
      </c>
      <c r="H328" s="32">
        <f>H329</f>
        <v>0</v>
      </c>
      <c r="I328" s="32">
        <f t="shared" ref="I328:J329" si="102">I329</f>
        <v>0</v>
      </c>
      <c r="J328" s="32">
        <f t="shared" si="102"/>
        <v>0</v>
      </c>
    </row>
    <row r="329" spans="1:10" ht="110.25" hidden="1" x14ac:dyDescent="0.2">
      <c r="A329" s="29" t="s">
        <v>24</v>
      </c>
      <c r="B329" s="30">
        <v>15</v>
      </c>
      <c r="C329" s="22" t="s">
        <v>196</v>
      </c>
      <c r="D329" s="22" t="s">
        <v>197</v>
      </c>
      <c r="E329" s="22" t="s">
        <v>21</v>
      </c>
      <c r="F329" s="22" t="s">
        <v>267</v>
      </c>
      <c r="G329" s="22" t="s">
        <v>25</v>
      </c>
      <c r="H329" s="32">
        <f>H330</f>
        <v>0</v>
      </c>
      <c r="I329" s="32">
        <f t="shared" si="102"/>
        <v>0</v>
      </c>
      <c r="J329" s="32">
        <f t="shared" si="102"/>
        <v>0</v>
      </c>
    </row>
    <row r="330" spans="1:10" ht="47.25" hidden="1" x14ac:dyDescent="0.2">
      <c r="A330" s="29" t="s">
        <v>26</v>
      </c>
      <c r="B330" s="30">
        <v>15</v>
      </c>
      <c r="C330" s="22" t="s">
        <v>196</v>
      </c>
      <c r="D330" s="22" t="s">
        <v>197</v>
      </c>
      <c r="E330" s="22" t="s">
        <v>21</v>
      </c>
      <c r="F330" s="22" t="s">
        <v>267</v>
      </c>
      <c r="G330" s="22" t="s">
        <v>27</v>
      </c>
      <c r="H330" s="32"/>
      <c r="I330" s="32"/>
      <c r="J330" s="32"/>
    </row>
    <row r="331" spans="1:10" ht="47.25" hidden="1" x14ac:dyDescent="0.2">
      <c r="A331" s="29" t="s">
        <v>30</v>
      </c>
      <c r="B331" s="30">
        <v>15</v>
      </c>
      <c r="C331" s="22" t="s">
        <v>196</v>
      </c>
      <c r="D331" s="22" t="s">
        <v>197</v>
      </c>
      <c r="E331" s="22" t="s">
        <v>21</v>
      </c>
      <c r="F331" s="22" t="s">
        <v>210</v>
      </c>
      <c r="G331" s="31" t="s">
        <v>0</v>
      </c>
      <c r="H331" s="32">
        <f>H332+H334</f>
        <v>0</v>
      </c>
      <c r="I331" s="32">
        <f t="shared" ref="I331:J331" si="103">I332+I334</f>
        <v>0</v>
      </c>
      <c r="J331" s="32">
        <f t="shared" si="103"/>
        <v>0</v>
      </c>
    </row>
    <row r="332" spans="1:10" ht="110.25" hidden="1" x14ac:dyDescent="0.2">
      <c r="A332" s="29" t="s">
        <v>24</v>
      </c>
      <c r="B332" s="30">
        <v>15</v>
      </c>
      <c r="C332" s="22" t="s">
        <v>196</v>
      </c>
      <c r="D332" s="22" t="s">
        <v>197</v>
      </c>
      <c r="E332" s="22" t="s">
        <v>21</v>
      </c>
      <c r="F332" s="22" t="s">
        <v>210</v>
      </c>
      <c r="G332" s="22" t="s">
        <v>25</v>
      </c>
      <c r="H332" s="32">
        <f>H333</f>
        <v>0</v>
      </c>
      <c r="I332" s="32">
        <f t="shared" ref="I332:J332" si="104">I333</f>
        <v>0</v>
      </c>
      <c r="J332" s="32">
        <f t="shared" si="104"/>
        <v>0</v>
      </c>
    </row>
    <row r="333" spans="1:10" s="27" customFormat="1" ht="47.25" hidden="1" x14ac:dyDescent="0.2">
      <c r="A333" s="29" t="s">
        <v>26</v>
      </c>
      <c r="B333" s="30">
        <v>15</v>
      </c>
      <c r="C333" s="22" t="s">
        <v>196</v>
      </c>
      <c r="D333" s="22" t="s">
        <v>197</v>
      </c>
      <c r="E333" s="22" t="s">
        <v>21</v>
      </c>
      <c r="F333" s="22" t="s">
        <v>210</v>
      </c>
      <c r="G333" s="22" t="s">
        <v>27</v>
      </c>
      <c r="H333" s="32"/>
      <c r="I333" s="32"/>
      <c r="J333" s="32"/>
    </row>
    <row r="334" spans="1:10" ht="47.25" hidden="1" x14ac:dyDescent="0.2">
      <c r="A334" s="29" t="s">
        <v>31</v>
      </c>
      <c r="B334" s="30">
        <v>15</v>
      </c>
      <c r="C334" s="22" t="s">
        <v>196</v>
      </c>
      <c r="D334" s="22" t="s">
        <v>197</v>
      </c>
      <c r="E334" s="22" t="s">
        <v>21</v>
      </c>
      <c r="F334" s="22" t="s">
        <v>210</v>
      </c>
      <c r="G334" s="22" t="s">
        <v>32</v>
      </c>
      <c r="H334" s="32">
        <f>H335</f>
        <v>0</v>
      </c>
      <c r="I334" s="32">
        <f t="shared" ref="I334:J334" si="105">I335</f>
        <v>0</v>
      </c>
      <c r="J334" s="32">
        <f t="shared" si="105"/>
        <v>0</v>
      </c>
    </row>
    <row r="335" spans="1:10" ht="47.25" hidden="1" x14ac:dyDescent="0.2">
      <c r="A335" s="29" t="s">
        <v>33</v>
      </c>
      <c r="B335" s="30">
        <v>15</v>
      </c>
      <c r="C335" s="22" t="s">
        <v>196</v>
      </c>
      <c r="D335" s="22" t="s">
        <v>197</v>
      </c>
      <c r="E335" s="22" t="s">
        <v>21</v>
      </c>
      <c r="F335" s="22" t="s">
        <v>210</v>
      </c>
      <c r="G335" s="22" t="s">
        <v>34</v>
      </c>
      <c r="H335" s="32"/>
      <c r="I335" s="32"/>
      <c r="J335" s="32"/>
    </row>
    <row r="336" spans="1:10" ht="31.5" hidden="1" x14ac:dyDescent="0.2">
      <c r="A336" s="29" t="s">
        <v>35</v>
      </c>
      <c r="B336" s="30">
        <v>15</v>
      </c>
      <c r="C336" s="22" t="s">
        <v>196</v>
      </c>
      <c r="D336" s="22" t="s">
        <v>197</v>
      </c>
      <c r="E336" s="22" t="s">
        <v>21</v>
      </c>
      <c r="F336" s="22" t="s">
        <v>223</v>
      </c>
      <c r="G336" s="31" t="s">
        <v>0</v>
      </c>
      <c r="H336" s="32">
        <f>H337</f>
        <v>0</v>
      </c>
      <c r="I336" s="32">
        <f t="shared" ref="I336:J337" si="106">I337</f>
        <v>0</v>
      </c>
      <c r="J336" s="32">
        <f t="shared" si="106"/>
        <v>0</v>
      </c>
    </row>
    <row r="337" spans="1:10" s="27" customFormat="1" ht="15.75" hidden="1" x14ac:dyDescent="0.2">
      <c r="A337" s="29" t="s">
        <v>36</v>
      </c>
      <c r="B337" s="30">
        <v>15</v>
      </c>
      <c r="C337" s="22" t="s">
        <v>196</v>
      </c>
      <c r="D337" s="22" t="s">
        <v>197</v>
      </c>
      <c r="E337" s="22" t="s">
        <v>21</v>
      </c>
      <c r="F337" s="22" t="s">
        <v>223</v>
      </c>
      <c r="G337" s="22" t="s">
        <v>37</v>
      </c>
      <c r="H337" s="32">
        <f>H338</f>
        <v>0</v>
      </c>
      <c r="I337" s="32">
        <f t="shared" si="106"/>
        <v>0</v>
      </c>
      <c r="J337" s="32">
        <f t="shared" si="106"/>
        <v>0</v>
      </c>
    </row>
    <row r="338" spans="1:10" s="27" customFormat="1" ht="31.5" hidden="1" x14ac:dyDescent="0.2">
      <c r="A338" s="29" t="s">
        <v>38</v>
      </c>
      <c r="B338" s="30">
        <v>15</v>
      </c>
      <c r="C338" s="22" t="s">
        <v>196</v>
      </c>
      <c r="D338" s="22" t="s">
        <v>197</v>
      </c>
      <c r="E338" s="22" t="s">
        <v>21</v>
      </c>
      <c r="F338" s="22" t="s">
        <v>223</v>
      </c>
      <c r="G338" s="22" t="s">
        <v>39</v>
      </c>
      <c r="H338" s="32"/>
      <c r="I338" s="32"/>
      <c r="J338" s="32"/>
    </row>
    <row r="339" spans="1:10" s="27" customFormat="1" ht="31.5" x14ac:dyDescent="0.2">
      <c r="A339" s="29" t="s">
        <v>75</v>
      </c>
      <c r="B339" s="24" t="s">
        <v>268</v>
      </c>
      <c r="C339" s="25" t="s">
        <v>196</v>
      </c>
      <c r="D339" s="25" t="s">
        <v>197</v>
      </c>
      <c r="E339" s="25" t="s">
        <v>76</v>
      </c>
      <c r="F339" s="25"/>
      <c r="G339" s="25"/>
      <c r="H339" s="26">
        <f>H340+H343</f>
        <v>-189014</v>
      </c>
      <c r="I339" s="26">
        <f t="shared" ref="I339:J339" si="107">I340+I343</f>
        <v>0</v>
      </c>
      <c r="J339" s="26">
        <f t="shared" si="107"/>
        <v>0</v>
      </c>
    </row>
    <row r="340" spans="1:10" ht="15.75" x14ac:dyDescent="0.2">
      <c r="A340" s="29" t="s">
        <v>81</v>
      </c>
      <c r="B340" s="30" t="s">
        <v>268</v>
      </c>
      <c r="C340" s="22" t="s">
        <v>196</v>
      </c>
      <c r="D340" s="22" t="s">
        <v>197</v>
      </c>
      <c r="E340" s="22" t="s">
        <v>76</v>
      </c>
      <c r="F340" s="22" t="s">
        <v>269</v>
      </c>
      <c r="G340" s="31" t="s">
        <v>0</v>
      </c>
      <c r="H340" s="32">
        <f>H341</f>
        <v>-189014</v>
      </c>
      <c r="I340" s="32">
        <f t="shared" ref="I340:J341" si="108">I341</f>
        <v>0</v>
      </c>
      <c r="J340" s="32">
        <f t="shared" si="108"/>
        <v>0</v>
      </c>
    </row>
    <row r="341" spans="1:10" ht="15.75" x14ac:dyDescent="0.2">
      <c r="A341" s="29" t="s">
        <v>36</v>
      </c>
      <c r="B341" s="30" t="s">
        <v>268</v>
      </c>
      <c r="C341" s="22" t="s">
        <v>196</v>
      </c>
      <c r="D341" s="22" t="s">
        <v>197</v>
      </c>
      <c r="E341" s="22" t="s">
        <v>76</v>
      </c>
      <c r="F341" s="22" t="s">
        <v>269</v>
      </c>
      <c r="G341" s="22" t="s">
        <v>37</v>
      </c>
      <c r="H341" s="32">
        <f>H342</f>
        <v>-189014</v>
      </c>
      <c r="I341" s="32">
        <f t="shared" si="108"/>
        <v>0</v>
      </c>
      <c r="J341" s="32">
        <f t="shared" si="108"/>
        <v>0</v>
      </c>
    </row>
    <row r="342" spans="1:10" s="27" customFormat="1" ht="15.75" x14ac:dyDescent="0.2">
      <c r="A342" s="29" t="s">
        <v>79</v>
      </c>
      <c r="B342" s="30" t="s">
        <v>268</v>
      </c>
      <c r="C342" s="22" t="s">
        <v>196</v>
      </c>
      <c r="D342" s="22" t="s">
        <v>197</v>
      </c>
      <c r="E342" s="22" t="s">
        <v>76</v>
      </c>
      <c r="F342" s="22" t="s">
        <v>269</v>
      </c>
      <c r="G342" s="22" t="s">
        <v>80</v>
      </c>
      <c r="H342" s="32">
        <v>-189014</v>
      </c>
      <c r="I342" s="32"/>
      <c r="J342" s="32"/>
    </row>
    <row r="343" spans="1:10" s="27" customFormat="1" ht="33.75" hidden="1" customHeight="1" x14ac:dyDescent="0.2">
      <c r="A343" s="29" t="s">
        <v>78</v>
      </c>
      <c r="B343" s="30" t="s">
        <v>268</v>
      </c>
      <c r="C343" s="22" t="s">
        <v>196</v>
      </c>
      <c r="D343" s="22" t="s">
        <v>197</v>
      </c>
      <c r="E343" s="22" t="s">
        <v>76</v>
      </c>
      <c r="F343" s="22" t="s">
        <v>270</v>
      </c>
      <c r="G343" s="31" t="s">
        <v>0</v>
      </c>
      <c r="H343" s="32">
        <f>H346+H344</f>
        <v>0</v>
      </c>
      <c r="I343" s="32">
        <f>I346</f>
        <v>0</v>
      </c>
      <c r="J343" s="32">
        <f>J346</f>
        <v>0</v>
      </c>
    </row>
    <row r="344" spans="1:10" s="27" customFormat="1" ht="26.25" hidden="1" customHeight="1" x14ac:dyDescent="0.2">
      <c r="A344" s="29" t="s">
        <v>83</v>
      </c>
      <c r="B344" s="30" t="s">
        <v>268</v>
      </c>
      <c r="C344" s="22" t="s">
        <v>196</v>
      </c>
      <c r="D344" s="22" t="s">
        <v>197</v>
      </c>
      <c r="E344" s="22" t="s">
        <v>76</v>
      </c>
      <c r="F344" s="22" t="s">
        <v>270</v>
      </c>
      <c r="G344" s="114">
        <v>500</v>
      </c>
      <c r="H344" s="32">
        <f>H345</f>
        <v>0</v>
      </c>
      <c r="I344" s="32"/>
      <c r="J344" s="32"/>
    </row>
    <row r="345" spans="1:10" s="27" customFormat="1" ht="26.25" hidden="1" customHeight="1" x14ac:dyDescent="0.2">
      <c r="A345" s="29" t="s">
        <v>110</v>
      </c>
      <c r="B345" s="30" t="s">
        <v>268</v>
      </c>
      <c r="C345" s="22" t="s">
        <v>196</v>
      </c>
      <c r="D345" s="22" t="s">
        <v>197</v>
      </c>
      <c r="E345" s="22" t="s">
        <v>76</v>
      </c>
      <c r="F345" s="22" t="s">
        <v>270</v>
      </c>
      <c r="G345" s="114">
        <v>540</v>
      </c>
      <c r="H345" s="32"/>
      <c r="I345" s="32"/>
      <c r="J345" s="32"/>
    </row>
    <row r="346" spans="1:10" ht="26.25" hidden="1" customHeight="1" x14ac:dyDescent="0.2">
      <c r="A346" s="29" t="s">
        <v>36</v>
      </c>
      <c r="B346" s="30" t="s">
        <v>268</v>
      </c>
      <c r="C346" s="22" t="s">
        <v>196</v>
      </c>
      <c r="D346" s="22" t="s">
        <v>197</v>
      </c>
      <c r="E346" s="22" t="s">
        <v>76</v>
      </c>
      <c r="F346" s="22" t="s">
        <v>270</v>
      </c>
      <c r="G346" s="22" t="s">
        <v>37</v>
      </c>
      <c r="H346" s="32">
        <f>H347</f>
        <v>0</v>
      </c>
      <c r="I346" s="32">
        <f t="shared" ref="I346:J346" si="109">I347</f>
        <v>0</v>
      </c>
      <c r="J346" s="32">
        <f t="shared" si="109"/>
        <v>0</v>
      </c>
    </row>
    <row r="347" spans="1:10" ht="26.25" hidden="1" customHeight="1" x14ac:dyDescent="0.2">
      <c r="A347" s="29" t="s">
        <v>79</v>
      </c>
      <c r="B347" s="30" t="s">
        <v>268</v>
      </c>
      <c r="C347" s="22" t="s">
        <v>196</v>
      </c>
      <c r="D347" s="22" t="s">
        <v>197</v>
      </c>
      <c r="E347" s="22" t="s">
        <v>76</v>
      </c>
      <c r="F347" s="22" t="s">
        <v>270</v>
      </c>
      <c r="G347" s="22" t="s">
        <v>80</v>
      </c>
      <c r="H347" s="32"/>
      <c r="I347" s="32"/>
      <c r="J347" s="32"/>
    </row>
    <row r="348" spans="1:10" ht="31.5" x14ac:dyDescent="0.2">
      <c r="A348" s="29" t="s">
        <v>88</v>
      </c>
      <c r="B348" s="24" t="s">
        <v>268</v>
      </c>
      <c r="C348" s="25">
        <v>0</v>
      </c>
      <c r="D348" s="25" t="s">
        <v>197</v>
      </c>
      <c r="E348" s="25">
        <v>916</v>
      </c>
      <c r="F348" s="25"/>
      <c r="G348" s="25"/>
      <c r="H348" s="26">
        <f>H349+H357+H360</f>
        <v>189014</v>
      </c>
      <c r="I348" s="26"/>
      <c r="J348" s="26"/>
    </row>
    <row r="349" spans="1:10" ht="42" customHeight="1" x14ac:dyDescent="0.2">
      <c r="A349" s="29" t="s">
        <v>78</v>
      </c>
      <c r="B349" s="30" t="s">
        <v>268</v>
      </c>
      <c r="C349" s="22">
        <v>0</v>
      </c>
      <c r="D349" s="22" t="s">
        <v>197</v>
      </c>
      <c r="E349" s="22">
        <v>916</v>
      </c>
      <c r="F349" s="22" t="s">
        <v>270</v>
      </c>
      <c r="G349" s="22"/>
      <c r="H349" s="32">
        <f>H354+H352+H350</f>
        <v>189014</v>
      </c>
      <c r="I349" s="32"/>
      <c r="J349" s="32"/>
    </row>
    <row r="350" spans="1:10" ht="59.25" customHeight="1" x14ac:dyDescent="0.2">
      <c r="A350" s="29" t="s">
        <v>31</v>
      </c>
      <c r="B350" s="30" t="s">
        <v>268</v>
      </c>
      <c r="C350" s="22">
        <v>0</v>
      </c>
      <c r="D350" s="22" t="s">
        <v>197</v>
      </c>
      <c r="E350" s="22">
        <v>916</v>
      </c>
      <c r="F350" s="22" t="s">
        <v>270</v>
      </c>
      <c r="G350" s="22">
        <v>200</v>
      </c>
      <c r="H350" s="32">
        <f>H351</f>
        <v>146214</v>
      </c>
      <c r="I350" s="32"/>
      <c r="J350" s="32"/>
    </row>
    <row r="351" spans="1:10" ht="56.25" customHeight="1" x14ac:dyDescent="0.2">
      <c r="A351" s="29" t="s">
        <v>33</v>
      </c>
      <c r="B351" s="30" t="s">
        <v>268</v>
      </c>
      <c r="C351" s="22">
        <v>0</v>
      </c>
      <c r="D351" s="22" t="s">
        <v>197</v>
      </c>
      <c r="E351" s="22">
        <v>916</v>
      </c>
      <c r="F351" s="22" t="s">
        <v>270</v>
      </c>
      <c r="G351" s="22">
        <v>240</v>
      </c>
      <c r="H351" s="32">
        <v>146214</v>
      </c>
      <c r="I351" s="32"/>
      <c r="J351" s="32"/>
    </row>
    <row r="352" spans="1:10" ht="31.5" hidden="1" x14ac:dyDescent="0.2">
      <c r="A352" s="29" t="s">
        <v>66</v>
      </c>
      <c r="B352" s="30" t="s">
        <v>268</v>
      </c>
      <c r="C352" s="22">
        <v>0</v>
      </c>
      <c r="D352" s="22" t="s">
        <v>197</v>
      </c>
      <c r="E352" s="22">
        <v>916</v>
      </c>
      <c r="F352" s="22" t="s">
        <v>270</v>
      </c>
      <c r="G352" s="22">
        <v>300</v>
      </c>
      <c r="H352" s="32">
        <f>H353</f>
        <v>0</v>
      </c>
      <c r="I352" s="32"/>
      <c r="J352" s="32"/>
    </row>
    <row r="353" spans="1:10" ht="47.25" hidden="1" x14ac:dyDescent="0.2">
      <c r="A353" s="29" t="s">
        <v>68</v>
      </c>
      <c r="B353" s="30" t="s">
        <v>268</v>
      </c>
      <c r="C353" s="22">
        <v>0</v>
      </c>
      <c r="D353" s="22" t="s">
        <v>197</v>
      </c>
      <c r="E353" s="22">
        <v>916</v>
      </c>
      <c r="F353" s="22" t="s">
        <v>270</v>
      </c>
      <c r="G353" s="22">
        <v>320</v>
      </c>
      <c r="H353" s="32">
        <v>0</v>
      </c>
      <c r="I353" s="32"/>
      <c r="J353" s="32"/>
    </row>
    <row r="354" spans="1:10" ht="22.5" customHeight="1" x14ac:dyDescent="0.2">
      <c r="A354" s="29" t="s">
        <v>36</v>
      </c>
      <c r="B354" s="30" t="s">
        <v>268</v>
      </c>
      <c r="C354" s="22">
        <v>0</v>
      </c>
      <c r="D354" s="22" t="s">
        <v>197</v>
      </c>
      <c r="E354" s="22">
        <v>916</v>
      </c>
      <c r="F354" s="22" t="s">
        <v>270</v>
      </c>
      <c r="G354" s="22">
        <v>800</v>
      </c>
      <c r="H354" s="32">
        <f>H356+H355</f>
        <v>42800</v>
      </c>
      <c r="I354" s="32"/>
      <c r="J354" s="32"/>
    </row>
    <row r="355" spans="1:10" ht="79.5" customHeight="1" x14ac:dyDescent="0.2">
      <c r="A355" s="29" t="s">
        <v>892</v>
      </c>
      <c r="B355" s="30" t="s">
        <v>268</v>
      </c>
      <c r="C355" s="22">
        <v>0</v>
      </c>
      <c r="D355" s="22" t="s">
        <v>197</v>
      </c>
      <c r="E355" s="22">
        <v>916</v>
      </c>
      <c r="F355" s="22" t="s">
        <v>270</v>
      </c>
      <c r="G355" s="22">
        <v>830</v>
      </c>
      <c r="H355" s="32">
        <v>5300</v>
      </c>
      <c r="I355" s="32"/>
      <c r="J355" s="32"/>
    </row>
    <row r="356" spans="1:10" ht="31.5" x14ac:dyDescent="0.2">
      <c r="A356" s="29" t="s">
        <v>38</v>
      </c>
      <c r="B356" s="30" t="s">
        <v>268</v>
      </c>
      <c r="C356" s="22">
        <v>0</v>
      </c>
      <c r="D356" s="22" t="s">
        <v>197</v>
      </c>
      <c r="E356" s="22">
        <v>916</v>
      </c>
      <c r="F356" s="22" t="s">
        <v>270</v>
      </c>
      <c r="G356" s="22">
        <v>850</v>
      </c>
      <c r="H356" s="32">
        <v>37500</v>
      </c>
      <c r="I356" s="32"/>
      <c r="J356" s="32"/>
    </row>
    <row r="357" spans="1:10" ht="173.25" hidden="1" x14ac:dyDescent="0.2">
      <c r="A357" s="29" t="s">
        <v>861</v>
      </c>
      <c r="B357" s="30" t="s">
        <v>864</v>
      </c>
      <c r="C357" s="22" t="s">
        <v>196</v>
      </c>
      <c r="D357" s="22" t="s">
        <v>197</v>
      </c>
      <c r="E357" s="22">
        <v>916</v>
      </c>
      <c r="F357" s="22">
        <v>58530</v>
      </c>
      <c r="G357" s="22"/>
      <c r="H357" s="32">
        <f>H358</f>
        <v>0</v>
      </c>
      <c r="I357" s="32"/>
      <c r="J357" s="32"/>
    </row>
    <row r="358" spans="1:10" ht="47.25" hidden="1" x14ac:dyDescent="0.2">
      <c r="A358" s="29" t="s">
        <v>31</v>
      </c>
      <c r="B358" s="30" t="s">
        <v>864</v>
      </c>
      <c r="C358" s="22" t="s">
        <v>196</v>
      </c>
      <c r="D358" s="22" t="s">
        <v>197</v>
      </c>
      <c r="E358" s="22">
        <v>916</v>
      </c>
      <c r="F358" s="22">
        <v>58530</v>
      </c>
      <c r="G358" s="22">
        <v>200</v>
      </c>
      <c r="H358" s="32">
        <f>H359</f>
        <v>0</v>
      </c>
      <c r="I358" s="32"/>
      <c r="J358" s="32"/>
    </row>
    <row r="359" spans="1:10" ht="47.25" hidden="1" x14ac:dyDescent="0.2">
      <c r="A359" s="29" t="s">
        <v>33</v>
      </c>
      <c r="B359" s="30" t="s">
        <v>864</v>
      </c>
      <c r="C359" s="22" t="s">
        <v>196</v>
      </c>
      <c r="D359" s="22" t="s">
        <v>197</v>
      </c>
      <c r="E359" s="22">
        <v>916</v>
      </c>
      <c r="F359" s="22">
        <v>58530</v>
      </c>
      <c r="G359" s="22">
        <v>240</v>
      </c>
      <c r="H359" s="32"/>
      <c r="I359" s="32"/>
      <c r="J359" s="32"/>
    </row>
    <row r="360" spans="1:10" ht="31.5" hidden="1" x14ac:dyDescent="0.2">
      <c r="A360" s="29" t="s">
        <v>887</v>
      </c>
      <c r="B360" s="30" t="s">
        <v>864</v>
      </c>
      <c r="C360" s="22" t="s">
        <v>196</v>
      </c>
      <c r="D360" s="22" t="s">
        <v>197</v>
      </c>
      <c r="E360" s="22">
        <v>916</v>
      </c>
      <c r="F360" s="22">
        <v>80060</v>
      </c>
      <c r="G360" s="22"/>
      <c r="H360" s="32">
        <f>H361</f>
        <v>0</v>
      </c>
      <c r="I360" s="32"/>
      <c r="J360" s="32"/>
    </row>
    <row r="361" spans="1:10" ht="15.75" hidden="1" x14ac:dyDescent="0.2">
      <c r="A361" s="29" t="s">
        <v>36</v>
      </c>
      <c r="B361" s="30" t="s">
        <v>864</v>
      </c>
      <c r="C361" s="22" t="s">
        <v>196</v>
      </c>
      <c r="D361" s="22" t="s">
        <v>197</v>
      </c>
      <c r="E361" s="22">
        <v>916</v>
      </c>
      <c r="F361" s="22">
        <v>80060</v>
      </c>
      <c r="G361" s="22">
        <v>800</v>
      </c>
      <c r="H361" s="32">
        <f>H362</f>
        <v>0</v>
      </c>
      <c r="I361" s="32"/>
      <c r="J361" s="32"/>
    </row>
    <row r="362" spans="1:10" ht="15.75" hidden="1" x14ac:dyDescent="0.2">
      <c r="A362" s="29" t="s">
        <v>888</v>
      </c>
      <c r="B362" s="30" t="s">
        <v>864</v>
      </c>
      <c r="C362" s="22" t="s">
        <v>196</v>
      </c>
      <c r="D362" s="22" t="s">
        <v>197</v>
      </c>
      <c r="E362" s="22">
        <v>916</v>
      </c>
      <c r="F362" s="22">
        <v>80060</v>
      </c>
      <c r="G362" s="22">
        <v>880</v>
      </c>
      <c r="H362" s="32"/>
      <c r="I362" s="32"/>
      <c r="J362" s="32"/>
    </row>
    <row r="363" spans="1:10" s="27" customFormat="1" ht="31.5" hidden="1" x14ac:dyDescent="0.2">
      <c r="A363" s="23" t="s">
        <v>145</v>
      </c>
      <c r="B363" s="24" t="s">
        <v>268</v>
      </c>
      <c r="C363" s="25" t="s">
        <v>196</v>
      </c>
      <c r="D363" s="25" t="s">
        <v>197</v>
      </c>
      <c r="E363" s="25" t="s">
        <v>146</v>
      </c>
      <c r="F363" s="28" t="s">
        <v>0</v>
      </c>
      <c r="G363" s="28" t="s">
        <v>0</v>
      </c>
      <c r="H363" s="26">
        <f>H364+H369+H372</f>
        <v>0</v>
      </c>
      <c r="I363" s="26">
        <f t="shared" ref="I363:J363" si="110">I364+I369+I372</f>
        <v>0</v>
      </c>
      <c r="J363" s="26">
        <f t="shared" si="110"/>
        <v>0</v>
      </c>
    </row>
    <row r="364" spans="1:10" ht="47.25" hidden="1" x14ac:dyDescent="0.2">
      <c r="A364" s="29" t="s">
        <v>30</v>
      </c>
      <c r="B364" s="30" t="s">
        <v>268</v>
      </c>
      <c r="C364" s="22" t="s">
        <v>196</v>
      </c>
      <c r="D364" s="22" t="s">
        <v>197</v>
      </c>
      <c r="E364" s="22" t="s">
        <v>146</v>
      </c>
      <c r="F364" s="22" t="s">
        <v>210</v>
      </c>
      <c r="G364" s="31" t="s">
        <v>0</v>
      </c>
      <c r="H364" s="32">
        <f>H365+H367</f>
        <v>0</v>
      </c>
      <c r="I364" s="32">
        <f t="shared" ref="I364:J364" si="111">I365+I367</f>
        <v>0</v>
      </c>
      <c r="J364" s="32">
        <f t="shared" si="111"/>
        <v>0</v>
      </c>
    </row>
    <row r="365" spans="1:10" ht="110.25" hidden="1" x14ac:dyDescent="0.2">
      <c r="A365" s="29" t="s">
        <v>24</v>
      </c>
      <c r="B365" s="30" t="s">
        <v>268</v>
      </c>
      <c r="C365" s="22" t="s">
        <v>196</v>
      </c>
      <c r="D365" s="22" t="s">
        <v>197</v>
      </c>
      <c r="E365" s="22" t="s">
        <v>146</v>
      </c>
      <c r="F365" s="22" t="s">
        <v>210</v>
      </c>
      <c r="G365" s="22" t="s">
        <v>25</v>
      </c>
      <c r="H365" s="32">
        <f>H366</f>
        <v>0</v>
      </c>
      <c r="I365" s="32">
        <f t="shared" ref="I365:J365" si="112">I366</f>
        <v>0</v>
      </c>
      <c r="J365" s="32">
        <f t="shared" si="112"/>
        <v>0</v>
      </c>
    </row>
    <row r="366" spans="1:10" ht="47.25" hidden="1" x14ac:dyDescent="0.2">
      <c r="A366" s="29" t="s">
        <v>26</v>
      </c>
      <c r="B366" s="30" t="s">
        <v>268</v>
      </c>
      <c r="C366" s="22" t="s">
        <v>196</v>
      </c>
      <c r="D366" s="22" t="s">
        <v>197</v>
      </c>
      <c r="E366" s="22" t="s">
        <v>146</v>
      </c>
      <c r="F366" s="22" t="s">
        <v>210</v>
      </c>
      <c r="G366" s="22" t="s">
        <v>27</v>
      </c>
      <c r="H366" s="32"/>
      <c r="I366" s="32"/>
      <c r="J366" s="32"/>
    </row>
    <row r="367" spans="1:10" ht="47.25" hidden="1" x14ac:dyDescent="0.2">
      <c r="A367" s="29" t="s">
        <v>31</v>
      </c>
      <c r="B367" s="30" t="s">
        <v>268</v>
      </c>
      <c r="C367" s="22" t="s">
        <v>196</v>
      </c>
      <c r="D367" s="22" t="s">
        <v>197</v>
      </c>
      <c r="E367" s="22" t="s">
        <v>146</v>
      </c>
      <c r="F367" s="22" t="s">
        <v>210</v>
      </c>
      <c r="G367" s="22" t="s">
        <v>32</v>
      </c>
      <c r="H367" s="32">
        <f>H368</f>
        <v>0</v>
      </c>
      <c r="I367" s="32">
        <f t="shared" ref="I367:J367" si="113">I368</f>
        <v>0</v>
      </c>
      <c r="J367" s="32">
        <f t="shared" si="113"/>
        <v>0</v>
      </c>
    </row>
    <row r="368" spans="1:10" ht="47.25" hidden="1" x14ac:dyDescent="0.2">
      <c r="A368" s="29" t="s">
        <v>33</v>
      </c>
      <c r="B368" s="30" t="s">
        <v>268</v>
      </c>
      <c r="C368" s="22" t="s">
        <v>196</v>
      </c>
      <c r="D368" s="22" t="s">
        <v>197</v>
      </c>
      <c r="E368" s="22" t="s">
        <v>146</v>
      </c>
      <c r="F368" s="22" t="s">
        <v>210</v>
      </c>
      <c r="G368" s="22" t="s">
        <v>34</v>
      </c>
      <c r="H368" s="32"/>
      <c r="I368" s="32"/>
      <c r="J368" s="32"/>
    </row>
    <row r="369" spans="1:10" ht="63" hidden="1" x14ac:dyDescent="0.2">
      <c r="A369" s="29" t="s">
        <v>147</v>
      </c>
      <c r="B369" s="30" t="s">
        <v>268</v>
      </c>
      <c r="C369" s="22" t="s">
        <v>196</v>
      </c>
      <c r="D369" s="22" t="s">
        <v>197</v>
      </c>
      <c r="E369" s="22" t="s">
        <v>146</v>
      </c>
      <c r="F369" s="22" t="s">
        <v>271</v>
      </c>
      <c r="G369" s="31" t="s">
        <v>0</v>
      </c>
      <c r="H369" s="32">
        <f>H370</f>
        <v>0</v>
      </c>
      <c r="I369" s="32">
        <f t="shared" ref="I369:J370" si="114">I370</f>
        <v>0</v>
      </c>
      <c r="J369" s="32">
        <f t="shared" si="114"/>
        <v>0</v>
      </c>
    </row>
    <row r="370" spans="1:10" ht="110.25" hidden="1" x14ac:dyDescent="0.2">
      <c r="A370" s="29" t="s">
        <v>24</v>
      </c>
      <c r="B370" s="30" t="s">
        <v>268</v>
      </c>
      <c r="C370" s="22" t="s">
        <v>196</v>
      </c>
      <c r="D370" s="22" t="s">
        <v>197</v>
      </c>
      <c r="E370" s="22" t="s">
        <v>146</v>
      </c>
      <c r="F370" s="22" t="s">
        <v>271</v>
      </c>
      <c r="G370" s="22" t="s">
        <v>25</v>
      </c>
      <c r="H370" s="32">
        <f>H371</f>
        <v>0</v>
      </c>
      <c r="I370" s="32">
        <f t="shared" si="114"/>
        <v>0</v>
      </c>
      <c r="J370" s="32">
        <f t="shared" si="114"/>
        <v>0</v>
      </c>
    </row>
    <row r="371" spans="1:10" ht="47.25" hidden="1" x14ac:dyDescent="0.2">
      <c r="A371" s="29" t="s">
        <v>26</v>
      </c>
      <c r="B371" s="30" t="s">
        <v>268</v>
      </c>
      <c r="C371" s="22" t="s">
        <v>196</v>
      </c>
      <c r="D371" s="22" t="s">
        <v>197</v>
      </c>
      <c r="E371" s="22" t="s">
        <v>146</v>
      </c>
      <c r="F371" s="22" t="s">
        <v>271</v>
      </c>
      <c r="G371" s="22" t="s">
        <v>27</v>
      </c>
      <c r="H371" s="32"/>
      <c r="I371" s="32"/>
      <c r="J371" s="32"/>
    </row>
    <row r="372" spans="1:10" ht="31.5" hidden="1" x14ac:dyDescent="0.2">
      <c r="A372" s="29" t="s">
        <v>35</v>
      </c>
      <c r="B372" s="30" t="s">
        <v>268</v>
      </c>
      <c r="C372" s="22" t="s">
        <v>196</v>
      </c>
      <c r="D372" s="22" t="s">
        <v>197</v>
      </c>
      <c r="E372" s="22" t="s">
        <v>146</v>
      </c>
      <c r="F372" s="22" t="s">
        <v>223</v>
      </c>
      <c r="G372" s="31" t="s">
        <v>0</v>
      </c>
      <c r="H372" s="32">
        <f>H373</f>
        <v>0</v>
      </c>
      <c r="I372" s="32">
        <f t="shared" ref="I372:J373" si="115">I373</f>
        <v>0</v>
      </c>
      <c r="J372" s="32">
        <f t="shared" si="115"/>
        <v>0</v>
      </c>
    </row>
    <row r="373" spans="1:10" ht="15.75" hidden="1" x14ac:dyDescent="0.2">
      <c r="A373" s="29" t="s">
        <v>36</v>
      </c>
      <c r="B373" s="30" t="s">
        <v>268</v>
      </c>
      <c r="C373" s="22" t="s">
        <v>196</v>
      </c>
      <c r="D373" s="22" t="s">
        <v>197</v>
      </c>
      <c r="E373" s="22" t="s">
        <v>146</v>
      </c>
      <c r="F373" s="22" t="s">
        <v>223</v>
      </c>
      <c r="G373" s="22" t="s">
        <v>37</v>
      </c>
      <c r="H373" s="32">
        <f>H374</f>
        <v>0</v>
      </c>
      <c r="I373" s="32">
        <f t="shared" si="115"/>
        <v>0</v>
      </c>
      <c r="J373" s="32">
        <f t="shared" si="115"/>
        <v>0</v>
      </c>
    </row>
    <row r="374" spans="1:10" ht="31.5" hidden="1" x14ac:dyDescent="0.2">
      <c r="A374" s="29" t="s">
        <v>38</v>
      </c>
      <c r="B374" s="30" t="s">
        <v>268</v>
      </c>
      <c r="C374" s="22" t="s">
        <v>196</v>
      </c>
      <c r="D374" s="22" t="s">
        <v>197</v>
      </c>
      <c r="E374" s="22" t="s">
        <v>146</v>
      </c>
      <c r="F374" s="22" t="s">
        <v>223</v>
      </c>
      <c r="G374" s="22" t="s">
        <v>39</v>
      </c>
      <c r="H374" s="32"/>
      <c r="I374" s="32"/>
      <c r="J374" s="32"/>
    </row>
    <row r="375" spans="1:10" ht="15.75" x14ac:dyDescent="0.2">
      <c r="A375" s="167" t="s">
        <v>148</v>
      </c>
      <c r="B375" s="167"/>
      <c r="C375" s="167"/>
      <c r="D375" s="167"/>
      <c r="E375" s="167"/>
      <c r="F375" s="167"/>
      <c r="G375" s="167"/>
      <c r="H375" s="26">
        <f>H18+H194+H278+H283+H288+H307+H326</f>
        <v>-6989933.9200000018</v>
      </c>
      <c r="I375" s="26">
        <f>I18+I194+I278+I283+I288+I307+I326</f>
        <v>0</v>
      </c>
      <c r="J375" s="26">
        <f>J18+J194+J278+J283+J288+J307+J326</f>
        <v>0</v>
      </c>
    </row>
    <row r="377" spans="1:10" x14ac:dyDescent="0.2">
      <c r="H377" s="35"/>
      <c r="I377" s="35"/>
      <c r="J377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75:G375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/>
  </sheetViews>
  <sheetFormatPr defaultRowHeight="12.75" x14ac:dyDescent="0.2"/>
  <cols>
    <col min="1" max="1" width="48.33203125" style="139" customWidth="1"/>
    <col min="2" max="2" width="21.83203125" style="139" customWidth="1"/>
    <col min="3" max="3" width="16.1640625" style="139" customWidth="1"/>
    <col min="4" max="4" width="19" style="139" customWidth="1"/>
    <col min="5" max="250" width="9.33203125" style="139"/>
    <col min="251" max="251" width="43.1640625" style="139" customWidth="1"/>
    <col min="252" max="252" width="16.5" style="139" customWidth="1"/>
    <col min="253" max="254" width="16.1640625" style="139" customWidth="1"/>
    <col min="255" max="506" width="9.33203125" style="139"/>
    <col min="507" max="507" width="43.1640625" style="139" customWidth="1"/>
    <col min="508" max="508" width="16.5" style="139" customWidth="1"/>
    <col min="509" max="510" width="16.1640625" style="139" customWidth="1"/>
    <col min="511" max="762" width="9.33203125" style="139"/>
    <col min="763" max="763" width="43.1640625" style="139" customWidth="1"/>
    <col min="764" max="764" width="16.5" style="139" customWidth="1"/>
    <col min="765" max="766" width="16.1640625" style="139" customWidth="1"/>
    <col min="767" max="1018" width="9.33203125" style="139"/>
    <col min="1019" max="1019" width="43.1640625" style="139" customWidth="1"/>
    <col min="1020" max="1020" width="16.5" style="139" customWidth="1"/>
    <col min="1021" max="1022" width="16.1640625" style="139" customWidth="1"/>
    <col min="1023" max="1274" width="9.33203125" style="139"/>
    <col min="1275" max="1275" width="43.1640625" style="139" customWidth="1"/>
    <col min="1276" max="1276" width="16.5" style="139" customWidth="1"/>
    <col min="1277" max="1278" width="16.1640625" style="139" customWidth="1"/>
    <col min="1279" max="1530" width="9.33203125" style="139"/>
    <col min="1531" max="1531" width="43.1640625" style="139" customWidth="1"/>
    <col min="1532" max="1532" width="16.5" style="139" customWidth="1"/>
    <col min="1533" max="1534" width="16.1640625" style="139" customWidth="1"/>
    <col min="1535" max="1786" width="9.33203125" style="139"/>
    <col min="1787" max="1787" width="43.1640625" style="139" customWidth="1"/>
    <col min="1788" max="1788" width="16.5" style="139" customWidth="1"/>
    <col min="1789" max="1790" width="16.1640625" style="139" customWidth="1"/>
    <col min="1791" max="2042" width="9.33203125" style="139"/>
    <col min="2043" max="2043" width="43.1640625" style="139" customWidth="1"/>
    <col min="2044" max="2044" width="16.5" style="139" customWidth="1"/>
    <col min="2045" max="2046" width="16.1640625" style="139" customWidth="1"/>
    <col min="2047" max="2298" width="9.33203125" style="139"/>
    <col min="2299" max="2299" width="43.1640625" style="139" customWidth="1"/>
    <col min="2300" max="2300" width="16.5" style="139" customWidth="1"/>
    <col min="2301" max="2302" width="16.1640625" style="139" customWidth="1"/>
    <col min="2303" max="2554" width="9.33203125" style="139"/>
    <col min="2555" max="2555" width="43.1640625" style="139" customWidth="1"/>
    <col min="2556" max="2556" width="16.5" style="139" customWidth="1"/>
    <col min="2557" max="2558" width="16.1640625" style="139" customWidth="1"/>
    <col min="2559" max="2810" width="9.33203125" style="139"/>
    <col min="2811" max="2811" width="43.1640625" style="139" customWidth="1"/>
    <col min="2812" max="2812" width="16.5" style="139" customWidth="1"/>
    <col min="2813" max="2814" width="16.1640625" style="139" customWidth="1"/>
    <col min="2815" max="3066" width="9.33203125" style="139"/>
    <col min="3067" max="3067" width="43.1640625" style="139" customWidth="1"/>
    <col min="3068" max="3068" width="16.5" style="139" customWidth="1"/>
    <col min="3069" max="3070" width="16.1640625" style="139" customWidth="1"/>
    <col min="3071" max="3322" width="9.33203125" style="139"/>
    <col min="3323" max="3323" width="43.1640625" style="139" customWidth="1"/>
    <col min="3324" max="3324" width="16.5" style="139" customWidth="1"/>
    <col min="3325" max="3326" width="16.1640625" style="139" customWidth="1"/>
    <col min="3327" max="3578" width="9.33203125" style="139"/>
    <col min="3579" max="3579" width="43.1640625" style="139" customWidth="1"/>
    <col min="3580" max="3580" width="16.5" style="139" customWidth="1"/>
    <col min="3581" max="3582" width="16.1640625" style="139" customWidth="1"/>
    <col min="3583" max="3834" width="9.33203125" style="139"/>
    <col min="3835" max="3835" width="43.1640625" style="139" customWidth="1"/>
    <col min="3836" max="3836" width="16.5" style="139" customWidth="1"/>
    <col min="3837" max="3838" width="16.1640625" style="139" customWidth="1"/>
    <col min="3839" max="4090" width="9.33203125" style="139"/>
    <col min="4091" max="4091" width="43.1640625" style="139" customWidth="1"/>
    <col min="4092" max="4092" width="16.5" style="139" customWidth="1"/>
    <col min="4093" max="4094" width="16.1640625" style="139" customWidth="1"/>
    <col min="4095" max="4346" width="9.33203125" style="139"/>
    <col min="4347" max="4347" width="43.1640625" style="139" customWidth="1"/>
    <col min="4348" max="4348" width="16.5" style="139" customWidth="1"/>
    <col min="4349" max="4350" width="16.1640625" style="139" customWidth="1"/>
    <col min="4351" max="4602" width="9.33203125" style="139"/>
    <col min="4603" max="4603" width="43.1640625" style="139" customWidth="1"/>
    <col min="4604" max="4604" width="16.5" style="139" customWidth="1"/>
    <col min="4605" max="4606" width="16.1640625" style="139" customWidth="1"/>
    <col min="4607" max="4858" width="9.33203125" style="139"/>
    <col min="4859" max="4859" width="43.1640625" style="139" customWidth="1"/>
    <col min="4860" max="4860" width="16.5" style="139" customWidth="1"/>
    <col min="4861" max="4862" width="16.1640625" style="139" customWidth="1"/>
    <col min="4863" max="5114" width="9.33203125" style="139"/>
    <col min="5115" max="5115" width="43.1640625" style="139" customWidth="1"/>
    <col min="5116" max="5116" width="16.5" style="139" customWidth="1"/>
    <col min="5117" max="5118" width="16.1640625" style="139" customWidth="1"/>
    <col min="5119" max="5370" width="9.33203125" style="139"/>
    <col min="5371" max="5371" width="43.1640625" style="139" customWidth="1"/>
    <col min="5372" max="5372" width="16.5" style="139" customWidth="1"/>
    <col min="5373" max="5374" width="16.1640625" style="139" customWidth="1"/>
    <col min="5375" max="5626" width="9.33203125" style="139"/>
    <col min="5627" max="5627" width="43.1640625" style="139" customWidth="1"/>
    <col min="5628" max="5628" width="16.5" style="139" customWidth="1"/>
    <col min="5629" max="5630" width="16.1640625" style="139" customWidth="1"/>
    <col min="5631" max="5882" width="9.33203125" style="139"/>
    <col min="5883" max="5883" width="43.1640625" style="139" customWidth="1"/>
    <col min="5884" max="5884" width="16.5" style="139" customWidth="1"/>
    <col min="5885" max="5886" width="16.1640625" style="139" customWidth="1"/>
    <col min="5887" max="6138" width="9.33203125" style="139"/>
    <col min="6139" max="6139" width="43.1640625" style="139" customWidth="1"/>
    <col min="6140" max="6140" width="16.5" style="139" customWidth="1"/>
    <col min="6141" max="6142" width="16.1640625" style="139" customWidth="1"/>
    <col min="6143" max="6394" width="9.33203125" style="139"/>
    <col min="6395" max="6395" width="43.1640625" style="139" customWidth="1"/>
    <col min="6396" max="6396" width="16.5" style="139" customWidth="1"/>
    <col min="6397" max="6398" width="16.1640625" style="139" customWidth="1"/>
    <col min="6399" max="6650" width="9.33203125" style="139"/>
    <col min="6651" max="6651" width="43.1640625" style="139" customWidth="1"/>
    <col min="6652" max="6652" width="16.5" style="139" customWidth="1"/>
    <col min="6653" max="6654" width="16.1640625" style="139" customWidth="1"/>
    <col min="6655" max="6906" width="9.33203125" style="139"/>
    <col min="6907" max="6907" width="43.1640625" style="139" customWidth="1"/>
    <col min="6908" max="6908" width="16.5" style="139" customWidth="1"/>
    <col min="6909" max="6910" width="16.1640625" style="139" customWidth="1"/>
    <col min="6911" max="7162" width="9.33203125" style="139"/>
    <col min="7163" max="7163" width="43.1640625" style="139" customWidth="1"/>
    <col min="7164" max="7164" width="16.5" style="139" customWidth="1"/>
    <col min="7165" max="7166" width="16.1640625" style="139" customWidth="1"/>
    <col min="7167" max="7418" width="9.33203125" style="139"/>
    <col min="7419" max="7419" width="43.1640625" style="139" customWidth="1"/>
    <col min="7420" max="7420" width="16.5" style="139" customWidth="1"/>
    <col min="7421" max="7422" width="16.1640625" style="139" customWidth="1"/>
    <col min="7423" max="7674" width="9.33203125" style="139"/>
    <col min="7675" max="7675" width="43.1640625" style="139" customWidth="1"/>
    <col min="7676" max="7676" width="16.5" style="139" customWidth="1"/>
    <col min="7677" max="7678" width="16.1640625" style="139" customWidth="1"/>
    <col min="7679" max="7930" width="9.33203125" style="139"/>
    <col min="7931" max="7931" width="43.1640625" style="139" customWidth="1"/>
    <col min="7932" max="7932" width="16.5" style="139" customWidth="1"/>
    <col min="7933" max="7934" width="16.1640625" style="139" customWidth="1"/>
    <col min="7935" max="8186" width="9.33203125" style="139"/>
    <col min="8187" max="8187" width="43.1640625" style="139" customWidth="1"/>
    <col min="8188" max="8188" width="16.5" style="139" customWidth="1"/>
    <col min="8189" max="8190" width="16.1640625" style="139" customWidth="1"/>
    <col min="8191" max="8442" width="9.33203125" style="139"/>
    <col min="8443" max="8443" width="43.1640625" style="139" customWidth="1"/>
    <col min="8444" max="8444" width="16.5" style="139" customWidth="1"/>
    <col min="8445" max="8446" width="16.1640625" style="139" customWidth="1"/>
    <col min="8447" max="8698" width="9.33203125" style="139"/>
    <col min="8699" max="8699" width="43.1640625" style="139" customWidth="1"/>
    <col min="8700" max="8700" width="16.5" style="139" customWidth="1"/>
    <col min="8701" max="8702" width="16.1640625" style="139" customWidth="1"/>
    <col min="8703" max="8954" width="9.33203125" style="139"/>
    <col min="8955" max="8955" width="43.1640625" style="139" customWidth="1"/>
    <col min="8956" max="8956" width="16.5" style="139" customWidth="1"/>
    <col min="8957" max="8958" width="16.1640625" style="139" customWidth="1"/>
    <col min="8959" max="9210" width="9.33203125" style="139"/>
    <col min="9211" max="9211" width="43.1640625" style="139" customWidth="1"/>
    <col min="9212" max="9212" width="16.5" style="139" customWidth="1"/>
    <col min="9213" max="9214" width="16.1640625" style="139" customWidth="1"/>
    <col min="9215" max="9466" width="9.33203125" style="139"/>
    <col min="9467" max="9467" width="43.1640625" style="139" customWidth="1"/>
    <col min="9468" max="9468" width="16.5" style="139" customWidth="1"/>
    <col min="9469" max="9470" width="16.1640625" style="139" customWidth="1"/>
    <col min="9471" max="9722" width="9.33203125" style="139"/>
    <col min="9723" max="9723" width="43.1640625" style="139" customWidth="1"/>
    <col min="9724" max="9724" width="16.5" style="139" customWidth="1"/>
    <col min="9725" max="9726" width="16.1640625" style="139" customWidth="1"/>
    <col min="9727" max="9978" width="9.33203125" style="139"/>
    <col min="9979" max="9979" width="43.1640625" style="139" customWidth="1"/>
    <col min="9980" max="9980" width="16.5" style="139" customWidth="1"/>
    <col min="9981" max="9982" width="16.1640625" style="139" customWidth="1"/>
    <col min="9983" max="10234" width="9.33203125" style="139"/>
    <col min="10235" max="10235" width="43.1640625" style="139" customWidth="1"/>
    <col min="10236" max="10236" width="16.5" style="139" customWidth="1"/>
    <col min="10237" max="10238" width="16.1640625" style="139" customWidth="1"/>
    <col min="10239" max="10490" width="9.33203125" style="139"/>
    <col min="10491" max="10491" width="43.1640625" style="139" customWidth="1"/>
    <col min="10492" max="10492" width="16.5" style="139" customWidth="1"/>
    <col min="10493" max="10494" width="16.1640625" style="139" customWidth="1"/>
    <col min="10495" max="10746" width="9.33203125" style="139"/>
    <col min="10747" max="10747" width="43.1640625" style="139" customWidth="1"/>
    <col min="10748" max="10748" width="16.5" style="139" customWidth="1"/>
    <col min="10749" max="10750" width="16.1640625" style="139" customWidth="1"/>
    <col min="10751" max="11002" width="9.33203125" style="139"/>
    <col min="11003" max="11003" width="43.1640625" style="139" customWidth="1"/>
    <col min="11004" max="11004" width="16.5" style="139" customWidth="1"/>
    <col min="11005" max="11006" width="16.1640625" style="139" customWidth="1"/>
    <col min="11007" max="11258" width="9.33203125" style="139"/>
    <col min="11259" max="11259" width="43.1640625" style="139" customWidth="1"/>
    <col min="11260" max="11260" width="16.5" style="139" customWidth="1"/>
    <col min="11261" max="11262" width="16.1640625" style="139" customWidth="1"/>
    <col min="11263" max="11514" width="9.33203125" style="139"/>
    <col min="11515" max="11515" width="43.1640625" style="139" customWidth="1"/>
    <col min="11516" max="11516" width="16.5" style="139" customWidth="1"/>
    <col min="11517" max="11518" width="16.1640625" style="139" customWidth="1"/>
    <col min="11519" max="11770" width="9.33203125" style="139"/>
    <col min="11771" max="11771" width="43.1640625" style="139" customWidth="1"/>
    <col min="11772" max="11772" width="16.5" style="139" customWidth="1"/>
    <col min="11773" max="11774" width="16.1640625" style="139" customWidth="1"/>
    <col min="11775" max="12026" width="9.33203125" style="139"/>
    <col min="12027" max="12027" width="43.1640625" style="139" customWidth="1"/>
    <col min="12028" max="12028" width="16.5" style="139" customWidth="1"/>
    <col min="12029" max="12030" width="16.1640625" style="139" customWidth="1"/>
    <col min="12031" max="12282" width="9.33203125" style="139"/>
    <col min="12283" max="12283" width="43.1640625" style="139" customWidth="1"/>
    <col min="12284" max="12284" width="16.5" style="139" customWidth="1"/>
    <col min="12285" max="12286" width="16.1640625" style="139" customWidth="1"/>
    <col min="12287" max="12538" width="9.33203125" style="139"/>
    <col min="12539" max="12539" width="43.1640625" style="139" customWidth="1"/>
    <col min="12540" max="12540" width="16.5" style="139" customWidth="1"/>
    <col min="12541" max="12542" width="16.1640625" style="139" customWidth="1"/>
    <col min="12543" max="12794" width="9.33203125" style="139"/>
    <col min="12795" max="12795" width="43.1640625" style="139" customWidth="1"/>
    <col min="12796" max="12796" width="16.5" style="139" customWidth="1"/>
    <col min="12797" max="12798" width="16.1640625" style="139" customWidth="1"/>
    <col min="12799" max="13050" width="9.33203125" style="139"/>
    <col min="13051" max="13051" width="43.1640625" style="139" customWidth="1"/>
    <col min="13052" max="13052" width="16.5" style="139" customWidth="1"/>
    <col min="13053" max="13054" width="16.1640625" style="139" customWidth="1"/>
    <col min="13055" max="13306" width="9.33203125" style="139"/>
    <col min="13307" max="13307" width="43.1640625" style="139" customWidth="1"/>
    <col min="13308" max="13308" width="16.5" style="139" customWidth="1"/>
    <col min="13309" max="13310" width="16.1640625" style="139" customWidth="1"/>
    <col min="13311" max="13562" width="9.33203125" style="139"/>
    <col min="13563" max="13563" width="43.1640625" style="139" customWidth="1"/>
    <col min="13564" max="13564" width="16.5" style="139" customWidth="1"/>
    <col min="13565" max="13566" width="16.1640625" style="139" customWidth="1"/>
    <col min="13567" max="13818" width="9.33203125" style="139"/>
    <col min="13819" max="13819" width="43.1640625" style="139" customWidth="1"/>
    <col min="13820" max="13820" width="16.5" style="139" customWidth="1"/>
    <col min="13821" max="13822" width="16.1640625" style="139" customWidth="1"/>
    <col min="13823" max="14074" width="9.33203125" style="139"/>
    <col min="14075" max="14075" width="43.1640625" style="139" customWidth="1"/>
    <col min="14076" max="14076" width="16.5" style="139" customWidth="1"/>
    <col min="14077" max="14078" width="16.1640625" style="139" customWidth="1"/>
    <col min="14079" max="14330" width="9.33203125" style="139"/>
    <col min="14331" max="14331" width="43.1640625" style="139" customWidth="1"/>
    <col min="14332" max="14332" width="16.5" style="139" customWidth="1"/>
    <col min="14333" max="14334" width="16.1640625" style="139" customWidth="1"/>
    <col min="14335" max="14586" width="9.33203125" style="139"/>
    <col min="14587" max="14587" width="43.1640625" style="139" customWidth="1"/>
    <col min="14588" max="14588" width="16.5" style="139" customWidth="1"/>
    <col min="14589" max="14590" width="16.1640625" style="139" customWidth="1"/>
    <col min="14591" max="14842" width="9.33203125" style="139"/>
    <col min="14843" max="14843" width="43.1640625" style="139" customWidth="1"/>
    <col min="14844" max="14844" width="16.5" style="139" customWidth="1"/>
    <col min="14845" max="14846" width="16.1640625" style="139" customWidth="1"/>
    <col min="14847" max="15098" width="9.33203125" style="139"/>
    <col min="15099" max="15099" width="43.1640625" style="139" customWidth="1"/>
    <col min="15100" max="15100" width="16.5" style="139" customWidth="1"/>
    <col min="15101" max="15102" width="16.1640625" style="139" customWidth="1"/>
    <col min="15103" max="15354" width="9.33203125" style="139"/>
    <col min="15355" max="15355" width="43.1640625" style="139" customWidth="1"/>
    <col min="15356" max="15356" width="16.5" style="139" customWidth="1"/>
    <col min="15357" max="15358" width="16.1640625" style="139" customWidth="1"/>
    <col min="15359" max="15610" width="9.33203125" style="139"/>
    <col min="15611" max="15611" width="43.1640625" style="139" customWidth="1"/>
    <col min="15612" max="15612" width="16.5" style="139" customWidth="1"/>
    <col min="15613" max="15614" width="16.1640625" style="139" customWidth="1"/>
    <col min="15615" max="15866" width="9.33203125" style="139"/>
    <col min="15867" max="15867" width="43.1640625" style="139" customWidth="1"/>
    <col min="15868" max="15868" width="16.5" style="139" customWidth="1"/>
    <col min="15869" max="15870" width="16.1640625" style="139" customWidth="1"/>
    <col min="15871" max="16122" width="9.33203125" style="139"/>
    <col min="16123" max="16123" width="43.1640625" style="139" customWidth="1"/>
    <col min="16124" max="16124" width="16.5" style="139" customWidth="1"/>
    <col min="16125" max="16126" width="16.1640625" style="139" customWidth="1"/>
    <col min="16127" max="16384" width="9.33203125" style="139"/>
  </cols>
  <sheetData>
    <row r="1" spans="1:4" x14ac:dyDescent="0.2">
      <c r="B1" s="37"/>
      <c r="C1" s="171" t="s">
        <v>919</v>
      </c>
      <c r="D1" s="171"/>
    </row>
    <row r="2" spans="1:4" ht="15.6" customHeight="1" x14ac:dyDescent="0.2">
      <c r="B2" s="171" t="s">
        <v>150</v>
      </c>
      <c r="C2" s="171"/>
      <c r="D2" s="171"/>
    </row>
    <row r="3" spans="1:4" ht="13.15" customHeight="1" x14ac:dyDescent="0.2">
      <c r="B3" s="171" t="s">
        <v>149</v>
      </c>
      <c r="C3" s="171"/>
      <c r="D3" s="171"/>
    </row>
    <row r="4" spans="1:4" ht="14.45" customHeight="1" x14ac:dyDescent="0.2">
      <c r="B4" s="171" t="s">
        <v>938</v>
      </c>
      <c r="C4" s="171"/>
      <c r="D4" s="171"/>
    </row>
    <row r="5" spans="1:4" ht="102" customHeight="1" x14ac:dyDescent="0.2">
      <c r="B5" s="37"/>
      <c r="C5" s="172" t="s">
        <v>281</v>
      </c>
      <c r="D5" s="172"/>
    </row>
    <row r="6" spans="1:4" ht="98.45" customHeight="1" x14ac:dyDescent="0.2">
      <c r="C6" s="173" t="s">
        <v>920</v>
      </c>
      <c r="D6" s="173"/>
    </row>
    <row r="7" spans="1:4" x14ac:dyDescent="0.2">
      <c r="C7" s="169" t="s">
        <v>921</v>
      </c>
      <c r="D7" s="169"/>
    </row>
    <row r="8" spans="1:4" s="140" customFormat="1" ht="66" customHeight="1" x14ac:dyDescent="0.2">
      <c r="A8" s="170" t="s">
        <v>922</v>
      </c>
      <c r="B8" s="170"/>
      <c r="C8" s="170"/>
      <c r="D8" s="170"/>
    </row>
    <row r="9" spans="1:4" s="140" customFormat="1" ht="24" customHeight="1" x14ac:dyDescent="0.25">
      <c r="A9" s="141"/>
      <c r="B9" s="141"/>
      <c r="C9" s="142"/>
      <c r="D9" s="143" t="s">
        <v>1</v>
      </c>
    </row>
    <row r="10" spans="1:4" ht="81.75" customHeight="1" x14ac:dyDescent="0.2">
      <c r="A10" s="144" t="s">
        <v>923</v>
      </c>
      <c r="B10" s="145" t="s">
        <v>8</v>
      </c>
      <c r="C10" s="146" t="s">
        <v>9</v>
      </c>
      <c r="D10" s="146" t="s">
        <v>10</v>
      </c>
    </row>
    <row r="11" spans="1:4" ht="52.5" customHeight="1" x14ac:dyDescent="0.3">
      <c r="A11" s="147" t="s">
        <v>924</v>
      </c>
      <c r="B11" s="148">
        <v>11500000</v>
      </c>
      <c r="C11" s="146"/>
      <c r="D11" s="146"/>
    </row>
    <row r="12" spans="1:4" ht="54" customHeight="1" x14ac:dyDescent="0.3">
      <c r="A12" s="147" t="s">
        <v>925</v>
      </c>
      <c r="B12" s="148">
        <v>426000</v>
      </c>
      <c r="C12" s="148">
        <v>0</v>
      </c>
      <c r="D12" s="148">
        <v>0</v>
      </c>
    </row>
    <row r="13" spans="1:4" ht="61.5" customHeight="1" x14ac:dyDescent="0.3">
      <c r="A13" s="147" t="s">
        <v>926</v>
      </c>
      <c r="B13" s="148">
        <v>647000</v>
      </c>
      <c r="C13" s="148">
        <v>0</v>
      </c>
      <c r="D13" s="148">
        <v>0</v>
      </c>
    </row>
    <row r="14" spans="1:4" ht="30" hidden="1" customHeight="1" x14ac:dyDescent="0.3">
      <c r="A14" s="147" t="s">
        <v>927</v>
      </c>
      <c r="B14" s="148">
        <v>0</v>
      </c>
      <c r="C14" s="148"/>
      <c r="D14" s="148">
        <v>0</v>
      </c>
    </row>
    <row r="15" spans="1:4" ht="61.5" customHeight="1" x14ac:dyDescent="0.3">
      <c r="A15" s="147" t="s">
        <v>928</v>
      </c>
      <c r="B15" s="148">
        <v>352000</v>
      </c>
      <c r="C15" s="148">
        <v>0</v>
      </c>
      <c r="D15" s="148">
        <v>0</v>
      </c>
    </row>
    <row r="16" spans="1:4" ht="30" hidden="1" customHeight="1" x14ac:dyDescent="0.3">
      <c r="A16" s="147" t="s">
        <v>929</v>
      </c>
      <c r="B16" s="148">
        <v>0</v>
      </c>
      <c r="C16" s="148"/>
      <c r="D16" s="148">
        <v>0</v>
      </c>
    </row>
    <row r="17" spans="1:4" ht="60" customHeight="1" x14ac:dyDescent="0.3">
      <c r="A17" s="147" t="s">
        <v>930</v>
      </c>
      <c r="B17" s="148">
        <v>330000</v>
      </c>
      <c r="C17" s="148">
        <v>0</v>
      </c>
      <c r="D17" s="148">
        <v>0</v>
      </c>
    </row>
    <row r="18" spans="1:4" ht="60" customHeight="1" x14ac:dyDescent="0.3">
      <c r="A18" s="147" t="s">
        <v>931</v>
      </c>
      <c r="B18" s="148">
        <v>37000</v>
      </c>
      <c r="C18" s="148">
        <v>0</v>
      </c>
      <c r="D18" s="148">
        <v>0</v>
      </c>
    </row>
    <row r="19" spans="1:4" ht="58.5" customHeight="1" x14ac:dyDescent="0.3">
      <c r="A19" s="147" t="s">
        <v>932</v>
      </c>
      <c r="B19" s="148">
        <v>101000</v>
      </c>
      <c r="C19" s="148">
        <v>0</v>
      </c>
      <c r="D19" s="148">
        <v>0</v>
      </c>
    </row>
    <row r="20" spans="1:4" ht="61.5" customHeight="1" x14ac:dyDescent="0.3">
      <c r="A20" s="147" t="s">
        <v>933</v>
      </c>
      <c r="B20" s="148">
        <v>289000</v>
      </c>
      <c r="C20" s="148">
        <v>0</v>
      </c>
      <c r="D20" s="148">
        <v>0</v>
      </c>
    </row>
    <row r="21" spans="1:4" ht="30" hidden="1" customHeight="1" x14ac:dyDescent="0.3">
      <c r="A21" s="147" t="s">
        <v>934</v>
      </c>
      <c r="B21" s="148">
        <v>0</v>
      </c>
      <c r="C21" s="148"/>
      <c r="D21" s="148">
        <v>0</v>
      </c>
    </row>
    <row r="22" spans="1:4" ht="62.25" customHeight="1" x14ac:dyDescent="0.3">
      <c r="A22" s="147" t="s">
        <v>935</v>
      </c>
      <c r="B22" s="148">
        <v>518000</v>
      </c>
      <c r="C22" s="148">
        <v>0</v>
      </c>
      <c r="D22" s="148">
        <v>0</v>
      </c>
    </row>
    <row r="23" spans="1:4" ht="59.25" customHeight="1" x14ac:dyDescent="0.3">
      <c r="A23" s="147" t="s">
        <v>936</v>
      </c>
      <c r="B23" s="148">
        <v>300000</v>
      </c>
      <c r="C23" s="148">
        <v>0</v>
      </c>
      <c r="D23" s="148">
        <v>0</v>
      </c>
    </row>
    <row r="24" spans="1:4" ht="30" customHeight="1" x14ac:dyDescent="0.3">
      <c r="A24" s="149" t="s">
        <v>937</v>
      </c>
      <c r="B24" s="150">
        <f>SUM(B11:B23)</f>
        <v>14500000</v>
      </c>
      <c r="C24" s="150">
        <f>SUM(C12:C23)</f>
        <v>0</v>
      </c>
      <c r="D24" s="150">
        <f>SUM(D12:D23)</f>
        <v>0</v>
      </c>
    </row>
    <row r="25" spans="1:4" ht="18.75" x14ac:dyDescent="0.3">
      <c r="A25" s="151"/>
      <c r="B25" s="151"/>
      <c r="C25" s="151"/>
      <c r="D25" s="151"/>
    </row>
    <row r="26" spans="1:4" ht="18.75" x14ac:dyDescent="0.3">
      <c r="A26" s="151"/>
      <c r="B26" s="151"/>
      <c r="C26" s="151"/>
      <c r="D26" s="151"/>
    </row>
    <row r="27" spans="1:4" ht="18.75" x14ac:dyDescent="0.3">
      <c r="A27" s="151"/>
      <c r="B27" s="151"/>
      <c r="C27" s="151"/>
      <c r="D27" s="151"/>
    </row>
  </sheetData>
  <mergeCells count="8">
    <mergeCell ref="C7:D7"/>
    <mergeCell ref="A8:D8"/>
    <mergeCell ref="C1:D1"/>
    <mergeCell ref="B2:D2"/>
    <mergeCell ref="B3:D3"/>
    <mergeCell ref="B4:D4"/>
    <mergeCell ref="C5:D5"/>
    <mergeCell ref="C6:D6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приложение7</vt:lpstr>
      <vt:lpstr>приложение 8</vt:lpstr>
      <vt:lpstr>приложение 9</vt:lpstr>
      <vt:lpstr>приложение 10</vt:lpstr>
      <vt:lpstr>прил11 (2)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2020-12-18T12:57:10Z</dcterms:modified>
</cp:coreProperties>
</file>