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B:\Мои документы\БЮДЖЕТ 2021 проект 2\"/>
    </mc:Choice>
  </mc:AlternateContent>
  <bookViews>
    <workbookView xWindow="0" yWindow="0" windowWidth="28800" windowHeight="11400"/>
  </bookViews>
  <sheets>
    <sheet name="Документ" sheetId="2" r:id="rId1"/>
  </sheets>
  <definedNames>
    <definedName name="_xlnm.Print_Titles" localSheetId="0">Документ!$3:$3</definedName>
    <definedName name="_xlnm.Print_Area" localSheetId="0">Документ!$A$1:$H$43</definedName>
  </definedNames>
  <calcPr calcId="162913"/>
</workbook>
</file>

<file path=xl/calcChain.xml><?xml version="1.0" encoding="utf-8"?>
<calcChain xmlns="http://schemas.openxmlformats.org/spreadsheetml/2006/main">
  <c r="F6" i="2" l="1"/>
  <c r="F22" i="2"/>
  <c r="G43" i="2"/>
  <c r="G37" i="2" l="1"/>
  <c r="H37" i="2"/>
  <c r="G35" i="2"/>
  <c r="H35" i="2"/>
  <c r="G33" i="2"/>
  <c r="H33" i="2"/>
  <c r="G31" i="2"/>
  <c r="H31" i="2"/>
  <c r="G29" i="2"/>
  <c r="H29" i="2"/>
  <c r="F37" i="2"/>
  <c r="F35" i="2"/>
  <c r="F33" i="2"/>
  <c r="F31" i="2"/>
  <c r="F29" i="2"/>
  <c r="G41" i="2"/>
  <c r="H41" i="2"/>
  <c r="H40" i="2" s="1"/>
  <c r="H39" i="2" s="1"/>
  <c r="G40" i="2"/>
  <c r="G39" i="2" s="1"/>
  <c r="F41" i="2"/>
  <c r="F40" i="2" s="1"/>
  <c r="F39" i="2" s="1"/>
  <c r="G25" i="2"/>
  <c r="H25" i="2"/>
  <c r="H24" i="2" s="1"/>
  <c r="H23" i="2" s="1"/>
  <c r="G24" i="2"/>
  <c r="G23" i="2" s="1"/>
  <c r="F25" i="2"/>
  <c r="F24" i="2" s="1"/>
  <c r="F23" i="2" s="1"/>
  <c r="G20" i="2"/>
  <c r="G19" i="2" s="1"/>
  <c r="H20" i="2"/>
  <c r="H19" i="2" s="1"/>
  <c r="F20" i="2"/>
  <c r="F19" i="2" s="1"/>
  <c r="G17" i="2"/>
  <c r="G16" i="2" s="1"/>
  <c r="H17" i="2"/>
  <c r="H16" i="2" s="1"/>
  <c r="F17" i="2"/>
  <c r="F16" i="2" s="1"/>
  <c r="F5" i="2" s="1"/>
  <c r="G14" i="2"/>
  <c r="H14" i="2"/>
  <c r="F14" i="2"/>
  <c r="G12" i="2"/>
  <c r="H12" i="2"/>
  <c r="F12" i="2"/>
  <c r="G9" i="2"/>
  <c r="H9" i="2"/>
  <c r="F9" i="2"/>
  <c r="G7" i="2"/>
  <c r="H7" i="2"/>
  <c r="F7" i="2"/>
  <c r="G28" i="2" l="1"/>
  <c r="G27" i="2" s="1"/>
  <c r="G22" i="2" s="1"/>
  <c r="H28" i="2"/>
  <c r="H27" i="2" s="1"/>
  <c r="H22" i="2" s="1"/>
  <c r="H43" i="2" s="1"/>
  <c r="F28" i="2"/>
  <c r="F27" i="2" s="1"/>
  <c r="H11" i="2"/>
  <c r="G11" i="2"/>
  <c r="G5" i="2" s="1"/>
  <c r="G4" i="2" s="1"/>
  <c r="F11" i="2"/>
  <c r="F4" i="2" s="1"/>
  <c r="F43" i="2" s="1"/>
  <c r="H6" i="2"/>
  <c r="G6" i="2"/>
  <c r="H5" i="2" l="1"/>
  <c r="H4" i="2" s="1"/>
</calcChain>
</file>

<file path=xl/sharedStrings.xml><?xml version="1.0" encoding="utf-8"?>
<sst xmlns="http://schemas.openxmlformats.org/spreadsheetml/2006/main" count="164" uniqueCount="66">
  <si>
    <t>Документ, учреждение</t>
  </si>
  <si>
    <t>Сумма на 2020 год</t>
  </si>
  <si>
    <t>Сумма на 2021 год</t>
  </si>
  <si>
    <t>Сумма на 2022 год</t>
  </si>
  <si>
    <t>003</t>
  </si>
  <si>
    <t>0700</t>
  </si>
  <si>
    <t>0701</t>
  </si>
  <si>
    <t>0300014722</t>
  </si>
  <si>
    <t>611</t>
  </si>
  <si>
    <t>0300080300</t>
  </si>
  <si>
    <t>0702</t>
  </si>
  <si>
    <t>0300014721</t>
  </si>
  <si>
    <t>0300080310</t>
  </si>
  <si>
    <t>0703</t>
  </si>
  <si>
    <t>0300080320</t>
  </si>
  <si>
    <t>0709</t>
  </si>
  <si>
    <t>0300080340</t>
  </si>
  <si>
    <t>916</t>
  </si>
  <si>
    <t>0100</t>
  </si>
  <si>
    <t>0113</t>
  </si>
  <si>
    <t>0200080710</t>
  </si>
  <si>
    <t>0800</t>
  </si>
  <si>
    <t>0801</t>
  </si>
  <si>
    <t>0200080450</t>
  </si>
  <si>
    <t>0200080460</t>
  </si>
  <si>
    <t>0200080480</t>
  </si>
  <si>
    <t>0200084260</t>
  </si>
  <si>
    <t>0200084270</t>
  </si>
  <si>
    <t>1100</t>
  </si>
  <si>
    <t>1101</t>
  </si>
  <si>
    <t>0200080600</t>
  </si>
  <si>
    <t>621</t>
  </si>
  <si>
    <t>Планируемые на очередной финансовый год и плановый период объем оказания муниципальных услуг</t>
  </si>
  <si>
    <t xml:space="preserve">Всего расходов: </t>
  </si>
  <si>
    <t>Управление образования администрации Погарского района</t>
  </si>
  <si>
    <t>ОБРАЗОВАНИЕ</t>
  </si>
  <si>
    <t>Дошкольное образование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</si>
  <si>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</si>
  <si>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</si>
  <si>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Дошкольные образовательные организации</t>
  </si>
  <si>
    <t>Общее образование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</si>
  <si>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</si>
  <si>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Общеобразовательные организации</t>
  </si>
  <si>
    <t>Дополнительное образование детей</t>
  </si>
  <si>
    <t>Организации дополнительного образования</t>
  </si>
  <si>
    <t>Другие вопросы в области образования</t>
  </si>
  <si>
    <t>Учреждения психолого-медико-социального сопровождения</t>
  </si>
  <si>
    <t>Администрация Погарского района Брянской области</t>
  </si>
  <si>
    <t>Общегосударственные вопросы</t>
  </si>
  <si>
    <t>Другие общегосударственные вопросы</t>
  </si>
  <si>
    <t>Многофункциональные центры предоставления государственных и муниципальных услуг</t>
  </si>
  <si>
    <t>КУЛЬТУРА, КИНЕМАТОГРАФИЯ</t>
  </si>
  <si>
    <t>Культура</t>
  </si>
  <si>
    <t>Библиотеки</t>
  </si>
  <si>
    <t>Музеи и постоянные выставки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</si>
  <si>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</si>
  <si>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</si>
  <si>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</si>
  <si>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ФИЗИЧЕСКАЯ КУЛЬТУРА И СПОРТ</t>
  </si>
  <si>
    <t>Физическая культура</t>
  </si>
  <si>
    <t>Спортивно-оздоровительные комплексы и центры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</si>
  <si>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</si>
  <si>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Ведомство</t>
  </si>
  <si>
    <t>Раздел, подраздел</t>
  </si>
  <si>
    <t>Целевая статья</t>
  </si>
  <si>
    <t>Вид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</si>
</sst>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Arial Cyr"/>
      <charset val="204"/>
    </font>
    <font>
      <sz val="10"/>
      <color rgb="FF000000"/>
      <name val="Arial Cyr"/>
      <charset val="204"/>
    </font>
    <font>
      <sz val="11"/>
      <name val="Calibri"/>
      <family val="2"/>
      <charset val="204"/>
      <scheme val="minor"/>
    </font>
    <font>
      <sz val="8"/>
      <color rgb="FF000000"/>
      <name val="Arial Cyr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21">
    <xf numFmtId="0" fontId="0" fillId="0" borderId="0" xfId="0"/>
    <xf numFmtId="0" fontId="6" fillId="0" borderId="1" xfId="2" applyNumberFormat="1" applyFont="1" applyProtection="1"/>
    <xf numFmtId="0" fontId="7" fillId="0" borderId="0" xfId="0" applyFont="1" applyProtection="1">
      <protection locked="0"/>
    </xf>
    <xf numFmtId="0" fontId="6" fillId="0" borderId="2" xfId="6" applyNumberFormat="1" applyFont="1" applyProtection="1">
      <alignment vertical="top" wrapText="1"/>
    </xf>
    <xf numFmtId="1" fontId="6" fillId="0" borderId="2" xfId="7" applyNumberFormat="1" applyFont="1" applyProtection="1">
      <alignment horizontal="center" vertical="top" shrinkToFit="1"/>
    </xf>
    <xf numFmtId="4" fontId="6" fillId="0" borderId="2" xfId="8" applyNumberFormat="1" applyFont="1" applyFill="1" applyProtection="1">
      <alignment horizontal="right" vertical="top" shrinkToFit="1"/>
    </xf>
    <xf numFmtId="4" fontId="6" fillId="0" borderId="3" xfId="11" applyNumberFormat="1" applyFont="1" applyFill="1" applyProtection="1">
      <alignment horizontal="right" vertical="top" shrinkToFit="1"/>
    </xf>
    <xf numFmtId="0" fontId="6" fillId="0" borderId="1" xfId="2" applyNumberFormat="1" applyFont="1" applyFill="1" applyProtection="1"/>
    <xf numFmtId="0" fontId="7" fillId="0" borderId="0" xfId="0" applyFont="1" applyFill="1" applyProtection="1">
      <protection locked="0"/>
    </xf>
    <xf numFmtId="0" fontId="8" fillId="0" borderId="2" xfId="5" applyNumberFormat="1" applyFont="1" applyProtection="1">
      <alignment horizontal="center" vertical="center" wrapText="1"/>
    </xf>
    <xf numFmtId="0" fontId="8" fillId="0" borderId="2" xfId="5" applyNumberFormat="1" applyFont="1" applyFill="1" applyProtection="1">
      <alignment horizontal="center" vertical="center" wrapText="1"/>
    </xf>
    <xf numFmtId="0" fontId="8" fillId="0" borderId="1" xfId="2" applyNumberFormat="1" applyFont="1" applyProtection="1"/>
    <xf numFmtId="0" fontId="9" fillId="0" borderId="0" xfId="0" applyFont="1" applyProtection="1">
      <protection locked="0"/>
    </xf>
    <xf numFmtId="0" fontId="6" fillId="0" borderId="1" xfId="13" applyNumberFormat="1" applyFont="1" applyProtection="1">
      <alignment horizontal="left" wrapText="1"/>
    </xf>
    <xf numFmtId="0" fontId="6" fillId="0" borderId="1" xfId="13" applyFont="1">
      <alignment horizontal="left" wrapText="1"/>
    </xf>
    <xf numFmtId="0" fontId="5" fillId="0" borderId="1" xfId="3" applyNumberFormat="1" applyFont="1" applyProtection="1">
      <alignment horizontal="center"/>
    </xf>
    <xf numFmtId="0" fontId="5" fillId="0" borderId="1" xfId="3" applyFont="1">
      <alignment horizontal="center"/>
    </xf>
    <xf numFmtId="0" fontId="6" fillId="0" borderId="1" xfId="4" applyNumberFormat="1" applyFont="1" applyProtection="1">
      <alignment horizontal="right"/>
    </xf>
    <xf numFmtId="0" fontId="6" fillId="0" borderId="1" xfId="4" applyFont="1">
      <alignment horizontal="right"/>
    </xf>
    <xf numFmtId="0" fontId="6" fillId="0" borderId="3" xfId="10" applyNumberFormat="1" applyFont="1" applyProtection="1">
      <alignment horizontal="right"/>
    </xf>
    <xf numFmtId="0" fontId="6" fillId="0" borderId="3" xfId="10" applyFont="1">
      <alignment horizontal="right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topLeftCell="A19" zoomScale="80" zoomScaleNormal="80" zoomScaleSheetLayoutView="100" workbookViewId="0">
      <selection activeCell="H43" sqref="H43"/>
    </sheetView>
  </sheetViews>
  <sheetFormatPr defaultRowHeight="15" outlineLevelRow="4" x14ac:dyDescent="0.25"/>
  <cols>
    <col min="1" max="1" width="85.5703125" style="2" customWidth="1"/>
    <col min="2" max="2" width="7.7109375" style="2" customWidth="1"/>
    <col min="3" max="3" width="8.5703125" style="2" customWidth="1"/>
    <col min="4" max="4" width="10.7109375" style="2" customWidth="1"/>
    <col min="5" max="5" width="7.7109375" style="2" customWidth="1"/>
    <col min="6" max="8" width="15.42578125" style="8" customWidth="1"/>
    <col min="9" max="9" width="9.140625" style="2" customWidth="1"/>
    <col min="10" max="16384" width="9.140625" style="2"/>
  </cols>
  <sheetData>
    <row r="1" spans="1:9" ht="15.75" x14ac:dyDescent="0.25">
      <c r="A1" s="15" t="s">
        <v>32</v>
      </c>
      <c r="B1" s="16"/>
      <c r="C1" s="16"/>
      <c r="D1" s="16"/>
      <c r="E1" s="16"/>
      <c r="F1" s="16"/>
      <c r="G1" s="16"/>
      <c r="H1" s="16"/>
      <c r="I1" s="1"/>
    </row>
    <row r="2" spans="1:9" x14ac:dyDescent="0.25">
      <c r="A2" s="17"/>
      <c r="B2" s="18"/>
      <c r="C2" s="18"/>
      <c r="D2" s="18"/>
      <c r="E2" s="18"/>
      <c r="F2" s="18"/>
      <c r="G2" s="18"/>
      <c r="H2" s="18"/>
      <c r="I2" s="1"/>
    </row>
    <row r="3" spans="1:9" s="12" customFormat="1" ht="33.75" x14ac:dyDescent="0.2">
      <c r="A3" s="9" t="s">
        <v>0</v>
      </c>
      <c r="B3" s="9" t="s">
        <v>62</v>
      </c>
      <c r="C3" s="9" t="s">
        <v>63</v>
      </c>
      <c r="D3" s="9" t="s">
        <v>64</v>
      </c>
      <c r="E3" s="9" t="s">
        <v>65</v>
      </c>
      <c r="F3" s="10" t="s">
        <v>1</v>
      </c>
      <c r="G3" s="10" t="s">
        <v>2</v>
      </c>
      <c r="H3" s="10" t="s">
        <v>3</v>
      </c>
      <c r="I3" s="11"/>
    </row>
    <row r="4" spans="1:9" x14ac:dyDescent="0.25">
      <c r="A4" s="3" t="s">
        <v>34</v>
      </c>
      <c r="B4" s="4" t="s">
        <v>4</v>
      </c>
      <c r="C4" s="4"/>
      <c r="D4" s="4"/>
      <c r="E4" s="4"/>
      <c r="F4" s="5">
        <f>F5</f>
        <v>286875788.74000001</v>
      </c>
      <c r="G4" s="5">
        <f t="shared" ref="G4:H4" si="0">G5</f>
        <v>277572340.85000002</v>
      </c>
      <c r="H4" s="5">
        <f t="shared" si="0"/>
        <v>269969624.22000003</v>
      </c>
      <c r="I4" s="1"/>
    </row>
    <row r="5" spans="1:9" outlineLevel="1" x14ac:dyDescent="0.25">
      <c r="A5" s="3" t="s">
        <v>35</v>
      </c>
      <c r="B5" s="4" t="s">
        <v>4</v>
      </c>
      <c r="C5" s="4" t="s">
        <v>5</v>
      </c>
      <c r="D5" s="4"/>
      <c r="E5" s="4"/>
      <c r="F5" s="5">
        <f>F6+F11+F16+F19</f>
        <v>286875788.74000001</v>
      </c>
      <c r="G5" s="5">
        <f t="shared" ref="G5:H5" si="1">G6+G11+G16+G19</f>
        <v>277572340.85000002</v>
      </c>
      <c r="H5" s="5">
        <f t="shared" si="1"/>
        <v>269969624.22000003</v>
      </c>
      <c r="I5" s="1"/>
    </row>
    <row r="6" spans="1:9" outlineLevel="2" x14ac:dyDescent="0.25">
      <c r="A6" s="3" t="s">
        <v>36</v>
      </c>
      <c r="B6" s="4" t="s">
        <v>4</v>
      </c>
      <c r="C6" s="4" t="s">
        <v>6</v>
      </c>
      <c r="D6" s="4"/>
      <c r="E6" s="4"/>
      <c r="F6" s="5">
        <f>F7+F9</f>
        <v>82809887</v>
      </c>
      <c r="G6" s="5">
        <f t="shared" ref="G6:H6" si="2">G7+G9</f>
        <v>81437000</v>
      </c>
      <c r="H6" s="5">
        <f t="shared" si="2"/>
        <v>80398061</v>
      </c>
      <c r="I6" s="1"/>
    </row>
    <row r="7" spans="1:9" ht="114.75" outlineLevel="3" x14ac:dyDescent="0.25">
      <c r="A7" s="3" t="s">
        <v>37</v>
      </c>
      <c r="B7" s="4" t="s">
        <v>4</v>
      </c>
      <c r="C7" s="4" t="s">
        <v>6</v>
      </c>
      <c r="D7" s="4" t="s">
        <v>7</v>
      </c>
      <c r="E7" s="4"/>
      <c r="F7" s="5">
        <f>F8</f>
        <v>61911254</v>
      </c>
      <c r="G7" s="5">
        <f t="shared" ref="G7:H7" si="3">G8</f>
        <v>61911254</v>
      </c>
      <c r="H7" s="5">
        <f t="shared" si="3"/>
        <v>61911254</v>
      </c>
      <c r="I7" s="1"/>
    </row>
    <row r="8" spans="1:9" ht="38.25" outlineLevel="4" x14ac:dyDescent="0.25">
      <c r="A8" s="3" t="s">
        <v>38</v>
      </c>
      <c r="B8" s="4" t="s">
        <v>4</v>
      </c>
      <c r="C8" s="4" t="s">
        <v>6</v>
      </c>
      <c r="D8" s="4" t="s">
        <v>7</v>
      </c>
      <c r="E8" s="4" t="s">
        <v>8</v>
      </c>
      <c r="F8" s="5">
        <v>61911254</v>
      </c>
      <c r="G8" s="5">
        <v>61911254</v>
      </c>
      <c r="H8" s="5">
        <v>61911254</v>
      </c>
      <c r="I8" s="1"/>
    </row>
    <row r="9" spans="1:9" outlineLevel="3" x14ac:dyDescent="0.25">
      <c r="A9" s="3" t="s">
        <v>39</v>
      </c>
      <c r="B9" s="4" t="s">
        <v>4</v>
      </c>
      <c r="C9" s="4" t="s">
        <v>6</v>
      </c>
      <c r="D9" s="4" t="s">
        <v>9</v>
      </c>
      <c r="E9" s="4"/>
      <c r="F9" s="5">
        <f>F10</f>
        <v>20898633</v>
      </c>
      <c r="G9" s="5">
        <f t="shared" ref="G9:H9" si="4">G10</f>
        <v>19525746</v>
      </c>
      <c r="H9" s="5">
        <f t="shared" si="4"/>
        <v>18486807</v>
      </c>
      <c r="I9" s="1"/>
    </row>
    <row r="10" spans="1:9" ht="38.25" outlineLevel="4" x14ac:dyDescent="0.25">
      <c r="A10" s="3" t="s">
        <v>38</v>
      </c>
      <c r="B10" s="4" t="s">
        <v>4</v>
      </c>
      <c r="C10" s="4" t="s">
        <v>6</v>
      </c>
      <c r="D10" s="4" t="s">
        <v>9</v>
      </c>
      <c r="E10" s="4" t="s">
        <v>8</v>
      </c>
      <c r="F10" s="5">
        <v>20898633</v>
      </c>
      <c r="G10" s="5">
        <v>19525746</v>
      </c>
      <c r="H10" s="5">
        <v>18486807</v>
      </c>
      <c r="I10" s="1"/>
    </row>
    <row r="11" spans="1:9" outlineLevel="2" x14ac:dyDescent="0.25">
      <c r="A11" s="3" t="s">
        <v>40</v>
      </c>
      <c r="B11" s="4" t="s">
        <v>4</v>
      </c>
      <c r="C11" s="4" t="s">
        <v>10</v>
      </c>
      <c r="D11" s="4"/>
      <c r="E11" s="4"/>
      <c r="F11" s="5">
        <f>F12+F14</f>
        <v>184863755.74000001</v>
      </c>
      <c r="G11" s="5">
        <f t="shared" ref="G11:H11" si="5">G12+G14</f>
        <v>177411489.84999999</v>
      </c>
      <c r="H11" s="5">
        <f t="shared" si="5"/>
        <v>170811481.22</v>
      </c>
      <c r="I11" s="1"/>
    </row>
    <row r="12" spans="1:9" ht="51" outlineLevel="3" x14ac:dyDescent="0.25">
      <c r="A12" s="3" t="s">
        <v>41</v>
      </c>
      <c r="B12" s="4" t="s">
        <v>4</v>
      </c>
      <c r="C12" s="4" t="s">
        <v>10</v>
      </c>
      <c r="D12" s="4" t="s">
        <v>11</v>
      </c>
      <c r="E12" s="4"/>
      <c r="F12" s="5">
        <f>F13</f>
        <v>140128062</v>
      </c>
      <c r="G12" s="5">
        <f t="shared" ref="G12:H12" si="6">G13</f>
        <v>140128062</v>
      </c>
      <c r="H12" s="5">
        <f t="shared" si="6"/>
        <v>140128062</v>
      </c>
      <c r="I12" s="1"/>
    </row>
    <row r="13" spans="1:9" ht="38.25" outlineLevel="4" x14ac:dyDescent="0.25">
      <c r="A13" s="3" t="s">
        <v>38</v>
      </c>
      <c r="B13" s="4" t="s">
        <v>4</v>
      </c>
      <c r="C13" s="4" t="s">
        <v>10</v>
      </c>
      <c r="D13" s="4" t="s">
        <v>11</v>
      </c>
      <c r="E13" s="4" t="s">
        <v>8</v>
      </c>
      <c r="F13" s="5">
        <v>140128062</v>
      </c>
      <c r="G13" s="5">
        <v>140128062</v>
      </c>
      <c r="H13" s="5">
        <v>140128062</v>
      </c>
      <c r="I13" s="1"/>
    </row>
    <row r="14" spans="1:9" outlineLevel="3" x14ac:dyDescent="0.25">
      <c r="A14" s="3" t="s">
        <v>42</v>
      </c>
      <c r="B14" s="4" t="s">
        <v>4</v>
      </c>
      <c r="C14" s="4" t="s">
        <v>10</v>
      </c>
      <c r="D14" s="4" t="s">
        <v>12</v>
      </c>
      <c r="E14" s="4"/>
      <c r="F14" s="5">
        <f>F15</f>
        <v>44735693.740000002</v>
      </c>
      <c r="G14" s="5">
        <f t="shared" ref="G14:H14" si="7">G15</f>
        <v>37283427.850000001</v>
      </c>
      <c r="H14" s="5">
        <f t="shared" si="7"/>
        <v>30683419.219999999</v>
      </c>
      <c r="I14" s="1"/>
    </row>
    <row r="15" spans="1:9" ht="38.25" outlineLevel="4" x14ac:dyDescent="0.25">
      <c r="A15" s="3" t="s">
        <v>38</v>
      </c>
      <c r="B15" s="4" t="s">
        <v>4</v>
      </c>
      <c r="C15" s="4" t="s">
        <v>10</v>
      </c>
      <c r="D15" s="4" t="s">
        <v>12</v>
      </c>
      <c r="E15" s="4" t="s">
        <v>8</v>
      </c>
      <c r="F15" s="5">
        <v>44735693.740000002</v>
      </c>
      <c r="G15" s="5">
        <v>37283427.850000001</v>
      </c>
      <c r="H15" s="5">
        <v>30683419.219999999</v>
      </c>
      <c r="I15" s="1"/>
    </row>
    <row r="16" spans="1:9" outlineLevel="2" x14ac:dyDescent="0.25">
      <c r="A16" s="3" t="s">
        <v>43</v>
      </c>
      <c r="B16" s="4" t="s">
        <v>4</v>
      </c>
      <c r="C16" s="4" t="s">
        <v>13</v>
      </c>
      <c r="D16" s="4"/>
      <c r="E16" s="4"/>
      <c r="F16" s="5">
        <f>F17</f>
        <v>17680667</v>
      </c>
      <c r="G16" s="5">
        <f t="shared" ref="G16:H17" si="8">G17</f>
        <v>17302378</v>
      </c>
      <c r="H16" s="5">
        <f t="shared" si="8"/>
        <v>17338609</v>
      </c>
      <c r="I16" s="1"/>
    </row>
    <row r="17" spans="1:9" outlineLevel="3" x14ac:dyDescent="0.25">
      <c r="A17" s="3" t="s">
        <v>44</v>
      </c>
      <c r="B17" s="4" t="s">
        <v>4</v>
      </c>
      <c r="C17" s="4" t="s">
        <v>13</v>
      </c>
      <c r="D17" s="4" t="s">
        <v>14</v>
      </c>
      <c r="E17" s="4"/>
      <c r="F17" s="5">
        <f>F18</f>
        <v>17680667</v>
      </c>
      <c r="G17" s="5">
        <f t="shared" si="8"/>
        <v>17302378</v>
      </c>
      <c r="H17" s="5">
        <f t="shared" si="8"/>
        <v>17338609</v>
      </c>
      <c r="I17" s="1"/>
    </row>
    <row r="18" spans="1:9" ht="38.25" outlineLevel="4" x14ac:dyDescent="0.25">
      <c r="A18" s="3" t="s">
        <v>38</v>
      </c>
      <c r="B18" s="4" t="s">
        <v>4</v>
      </c>
      <c r="C18" s="4" t="s">
        <v>13</v>
      </c>
      <c r="D18" s="4" t="s">
        <v>14</v>
      </c>
      <c r="E18" s="4" t="s">
        <v>8</v>
      </c>
      <c r="F18" s="5">
        <v>17680667</v>
      </c>
      <c r="G18" s="5">
        <v>17302378</v>
      </c>
      <c r="H18" s="5">
        <v>17338609</v>
      </c>
      <c r="I18" s="1"/>
    </row>
    <row r="19" spans="1:9" outlineLevel="2" x14ac:dyDescent="0.25">
      <c r="A19" s="3" t="s">
        <v>45</v>
      </c>
      <c r="B19" s="4" t="s">
        <v>4</v>
      </c>
      <c r="C19" s="4" t="s">
        <v>15</v>
      </c>
      <c r="D19" s="4"/>
      <c r="E19" s="4"/>
      <c r="F19" s="5">
        <f>F20</f>
        <v>1521479</v>
      </c>
      <c r="G19" s="5">
        <f t="shared" ref="G19:H20" si="9">G20</f>
        <v>1421473</v>
      </c>
      <c r="H19" s="5">
        <f t="shared" si="9"/>
        <v>1421473</v>
      </c>
      <c r="I19" s="1"/>
    </row>
    <row r="20" spans="1:9" outlineLevel="3" x14ac:dyDescent="0.25">
      <c r="A20" s="3" t="s">
        <v>46</v>
      </c>
      <c r="B20" s="4" t="s">
        <v>4</v>
      </c>
      <c r="C20" s="4" t="s">
        <v>15</v>
      </c>
      <c r="D20" s="4" t="s">
        <v>16</v>
      </c>
      <c r="E20" s="4"/>
      <c r="F20" s="5">
        <f>F21</f>
        <v>1521479</v>
      </c>
      <c r="G20" s="5">
        <f t="shared" si="9"/>
        <v>1421473</v>
      </c>
      <c r="H20" s="5">
        <f t="shared" si="9"/>
        <v>1421473</v>
      </c>
      <c r="I20" s="1"/>
    </row>
    <row r="21" spans="1:9" ht="38.25" outlineLevel="4" x14ac:dyDescent="0.25">
      <c r="A21" s="3" t="s">
        <v>38</v>
      </c>
      <c r="B21" s="4" t="s">
        <v>4</v>
      </c>
      <c r="C21" s="4" t="s">
        <v>15</v>
      </c>
      <c r="D21" s="4" t="s">
        <v>16</v>
      </c>
      <c r="E21" s="4" t="s">
        <v>8</v>
      </c>
      <c r="F21" s="5">
        <v>1521479</v>
      </c>
      <c r="G21" s="5">
        <v>1421473</v>
      </c>
      <c r="H21" s="5">
        <v>1421473</v>
      </c>
      <c r="I21" s="1"/>
    </row>
    <row r="22" spans="1:9" x14ac:dyDescent="0.25">
      <c r="A22" s="3" t="s">
        <v>47</v>
      </c>
      <c r="B22" s="4" t="s">
        <v>17</v>
      </c>
      <c r="C22" s="4"/>
      <c r="D22" s="4"/>
      <c r="E22" s="4"/>
      <c r="F22" s="5">
        <f>F23+F27+F39</f>
        <v>46429775</v>
      </c>
      <c r="G22" s="5">
        <f t="shared" ref="G22:H22" si="10">G23+G27+G39</f>
        <v>44273889</v>
      </c>
      <c r="H22" s="5">
        <f t="shared" si="10"/>
        <v>44285435</v>
      </c>
      <c r="I22" s="1"/>
    </row>
    <row r="23" spans="1:9" outlineLevel="1" x14ac:dyDescent="0.25">
      <c r="A23" s="3" t="s">
        <v>48</v>
      </c>
      <c r="B23" s="4" t="s">
        <v>17</v>
      </c>
      <c r="C23" s="4" t="s">
        <v>18</v>
      </c>
      <c r="D23" s="4"/>
      <c r="E23" s="4"/>
      <c r="F23" s="5">
        <f>F24</f>
        <v>3993158</v>
      </c>
      <c r="G23" s="5">
        <f t="shared" ref="G23:H25" si="11">G24</f>
        <v>3410152</v>
      </c>
      <c r="H23" s="5">
        <f t="shared" si="11"/>
        <v>3421698</v>
      </c>
      <c r="I23" s="1"/>
    </row>
    <row r="24" spans="1:9" outlineLevel="2" x14ac:dyDescent="0.25">
      <c r="A24" s="3" t="s">
        <v>49</v>
      </c>
      <c r="B24" s="4" t="s">
        <v>17</v>
      </c>
      <c r="C24" s="4" t="s">
        <v>19</v>
      </c>
      <c r="D24" s="4"/>
      <c r="E24" s="4"/>
      <c r="F24" s="5">
        <f>F25</f>
        <v>3993158</v>
      </c>
      <c r="G24" s="5">
        <f t="shared" si="11"/>
        <v>3410152</v>
      </c>
      <c r="H24" s="5">
        <f t="shared" si="11"/>
        <v>3421698</v>
      </c>
      <c r="I24" s="1"/>
    </row>
    <row r="25" spans="1:9" outlineLevel="3" x14ac:dyDescent="0.25">
      <c r="A25" s="3" t="s">
        <v>50</v>
      </c>
      <c r="B25" s="4" t="s">
        <v>17</v>
      </c>
      <c r="C25" s="4" t="s">
        <v>19</v>
      </c>
      <c r="D25" s="4" t="s">
        <v>20</v>
      </c>
      <c r="E25" s="4"/>
      <c r="F25" s="5">
        <f>F26</f>
        <v>3993158</v>
      </c>
      <c r="G25" s="5">
        <f t="shared" si="11"/>
        <v>3410152</v>
      </c>
      <c r="H25" s="5">
        <f t="shared" si="11"/>
        <v>3421698</v>
      </c>
      <c r="I25" s="1"/>
    </row>
    <row r="26" spans="1:9" ht="38.25" outlineLevel="4" x14ac:dyDescent="0.25">
      <c r="A26" s="3" t="s">
        <v>38</v>
      </c>
      <c r="B26" s="4" t="s">
        <v>17</v>
      </c>
      <c r="C26" s="4" t="s">
        <v>19</v>
      </c>
      <c r="D26" s="4" t="s">
        <v>20</v>
      </c>
      <c r="E26" s="4" t="s">
        <v>8</v>
      </c>
      <c r="F26" s="5">
        <v>3993158</v>
      </c>
      <c r="G26" s="5">
        <v>3410152</v>
      </c>
      <c r="H26" s="5">
        <v>3421698</v>
      </c>
      <c r="I26" s="1"/>
    </row>
    <row r="27" spans="1:9" outlineLevel="1" x14ac:dyDescent="0.25">
      <c r="A27" s="3" t="s">
        <v>51</v>
      </c>
      <c r="B27" s="4" t="s">
        <v>17</v>
      </c>
      <c r="C27" s="4" t="s">
        <v>21</v>
      </c>
      <c r="D27" s="4"/>
      <c r="E27" s="4"/>
      <c r="F27" s="5">
        <f>F28</f>
        <v>31687528</v>
      </c>
      <c r="G27" s="5">
        <f t="shared" ref="G27:H27" si="12">G28</f>
        <v>31687528</v>
      </c>
      <c r="H27" s="5">
        <f t="shared" si="12"/>
        <v>31687528</v>
      </c>
      <c r="I27" s="1"/>
    </row>
    <row r="28" spans="1:9" outlineLevel="2" x14ac:dyDescent="0.25">
      <c r="A28" s="3" t="s">
        <v>52</v>
      </c>
      <c r="B28" s="4" t="s">
        <v>17</v>
      </c>
      <c r="C28" s="4" t="s">
        <v>22</v>
      </c>
      <c r="D28" s="4"/>
      <c r="E28" s="4"/>
      <c r="F28" s="5">
        <f>F29+F31+F33+F35+F37</f>
        <v>31687528</v>
      </c>
      <c r="G28" s="5">
        <f t="shared" ref="G28:H28" si="13">G29+G31+G33+G35+G37</f>
        <v>31687528</v>
      </c>
      <c r="H28" s="5">
        <f t="shared" si="13"/>
        <v>31687528</v>
      </c>
      <c r="I28" s="1"/>
    </row>
    <row r="29" spans="1:9" outlineLevel="3" x14ac:dyDescent="0.25">
      <c r="A29" s="3" t="s">
        <v>53</v>
      </c>
      <c r="B29" s="4" t="s">
        <v>17</v>
      </c>
      <c r="C29" s="4" t="s">
        <v>22</v>
      </c>
      <c r="D29" s="4" t="s">
        <v>23</v>
      </c>
      <c r="E29" s="4"/>
      <c r="F29" s="5">
        <f>F30</f>
        <v>3608255</v>
      </c>
      <c r="G29" s="5">
        <f t="shared" ref="G29:H29" si="14">G30</f>
        <v>3608255</v>
      </c>
      <c r="H29" s="5">
        <f t="shared" si="14"/>
        <v>3608255</v>
      </c>
      <c r="I29" s="1"/>
    </row>
    <row r="30" spans="1:9" ht="38.25" outlineLevel="4" x14ac:dyDescent="0.25">
      <c r="A30" s="3" t="s">
        <v>38</v>
      </c>
      <c r="B30" s="4" t="s">
        <v>17</v>
      </c>
      <c r="C30" s="4" t="s">
        <v>22</v>
      </c>
      <c r="D30" s="4" t="s">
        <v>23</v>
      </c>
      <c r="E30" s="4" t="s">
        <v>8</v>
      </c>
      <c r="F30" s="5">
        <v>3608255</v>
      </c>
      <c r="G30" s="5">
        <v>3608255</v>
      </c>
      <c r="H30" s="5">
        <v>3608255</v>
      </c>
      <c r="I30" s="1"/>
    </row>
    <row r="31" spans="1:9" outlineLevel="3" x14ac:dyDescent="0.25">
      <c r="A31" s="3" t="s">
        <v>54</v>
      </c>
      <c r="B31" s="4" t="s">
        <v>17</v>
      </c>
      <c r="C31" s="4" t="s">
        <v>22</v>
      </c>
      <c r="D31" s="4" t="s">
        <v>24</v>
      </c>
      <c r="E31" s="4"/>
      <c r="F31" s="5">
        <f>F32</f>
        <v>2611079</v>
      </c>
      <c r="G31" s="5">
        <f t="shared" ref="G31:H31" si="15">G32</f>
        <v>2611079</v>
      </c>
      <c r="H31" s="5">
        <f t="shared" si="15"/>
        <v>2611079</v>
      </c>
      <c r="I31" s="1"/>
    </row>
    <row r="32" spans="1:9" ht="38.25" outlineLevel="4" x14ac:dyDescent="0.25">
      <c r="A32" s="3" t="s">
        <v>38</v>
      </c>
      <c r="B32" s="4" t="s">
        <v>17</v>
      </c>
      <c r="C32" s="4" t="s">
        <v>22</v>
      </c>
      <c r="D32" s="4" t="s">
        <v>24</v>
      </c>
      <c r="E32" s="4" t="s">
        <v>8</v>
      </c>
      <c r="F32" s="5">
        <v>2611079</v>
      </c>
      <c r="G32" s="5">
        <v>2611079</v>
      </c>
      <c r="H32" s="5">
        <v>2611079</v>
      </c>
      <c r="I32" s="1"/>
    </row>
    <row r="33" spans="1:9" outlineLevel="3" x14ac:dyDescent="0.25">
      <c r="A33" s="3" t="s">
        <v>55</v>
      </c>
      <c r="B33" s="4" t="s">
        <v>17</v>
      </c>
      <c r="C33" s="4" t="s">
        <v>22</v>
      </c>
      <c r="D33" s="4" t="s">
        <v>25</v>
      </c>
      <c r="E33" s="4"/>
      <c r="F33" s="5">
        <f>F34</f>
        <v>8918194</v>
      </c>
      <c r="G33" s="5">
        <f t="shared" ref="G33:H33" si="16">G34</f>
        <v>8918194</v>
      </c>
      <c r="H33" s="5">
        <f t="shared" si="16"/>
        <v>8918194</v>
      </c>
      <c r="I33" s="1"/>
    </row>
    <row r="34" spans="1:9" ht="38.25" outlineLevel="4" x14ac:dyDescent="0.25">
      <c r="A34" s="3" t="s">
        <v>38</v>
      </c>
      <c r="B34" s="4" t="s">
        <v>17</v>
      </c>
      <c r="C34" s="4" t="s">
        <v>22</v>
      </c>
      <c r="D34" s="4" t="s">
        <v>25</v>
      </c>
      <c r="E34" s="4" t="s">
        <v>8</v>
      </c>
      <c r="F34" s="5">
        <v>8918194</v>
      </c>
      <c r="G34" s="5">
        <v>8918194</v>
      </c>
      <c r="H34" s="5">
        <v>8918194</v>
      </c>
      <c r="I34" s="1"/>
    </row>
    <row r="35" spans="1:9" ht="38.25" outlineLevel="3" x14ac:dyDescent="0.25">
      <c r="A35" s="3" t="s">
        <v>56</v>
      </c>
      <c r="B35" s="4" t="s">
        <v>17</v>
      </c>
      <c r="C35" s="4" t="s">
        <v>22</v>
      </c>
      <c r="D35" s="4" t="s">
        <v>26</v>
      </c>
      <c r="E35" s="4"/>
      <c r="F35" s="5">
        <f>F36</f>
        <v>10400000</v>
      </c>
      <c r="G35" s="5">
        <f t="shared" ref="G35:H35" si="17">G36</f>
        <v>10400000</v>
      </c>
      <c r="H35" s="5">
        <f t="shared" si="17"/>
        <v>10400000</v>
      </c>
      <c r="I35" s="1"/>
    </row>
    <row r="36" spans="1:9" ht="38.25" outlineLevel="4" x14ac:dyDescent="0.25">
      <c r="A36" s="3" t="s">
        <v>38</v>
      </c>
      <c r="B36" s="4" t="s">
        <v>17</v>
      </c>
      <c r="C36" s="4" t="s">
        <v>22</v>
      </c>
      <c r="D36" s="4" t="s">
        <v>26</v>
      </c>
      <c r="E36" s="4" t="s">
        <v>8</v>
      </c>
      <c r="F36" s="5">
        <v>10400000</v>
      </c>
      <c r="G36" s="5">
        <v>10400000</v>
      </c>
      <c r="H36" s="5">
        <v>10400000</v>
      </c>
      <c r="I36" s="1"/>
    </row>
    <row r="37" spans="1:9" ht="51" outlineLevel="3" x14ac:dyDescent="0.25">
      <c r="A37" s="3" t="s">
        <v>57</v>
      </c>
      <c r="B37" s="4" t="s">
        <v>17</v>
      </c>
      <c r="C37" s="4" t="s">
        <v>22</v>
      </c>
      <c r="D37" s="4" t="s">
        <v>27</v>
      </c>
      <c r="E37" s="4"/>
      <c r="F37" s="5">
        <f>F38</f>
        <v>6150000</v>
      </c>
      <c r="G37" s="5">
        <f t="shared" ref="G37:H37" si="18">G38</f>
        <v>6150000</v>
      </c>
      <c r="H37" s="5">
        <f t="shared" si="18"/>
        <v>6150000</v>
      </c>
      <c r="I37" s="1"/>
    </row>
    <row r="38" spans="1:9" ht="38.25" outlineLevel="4" x14ac:dyDescent="0.25">
      <c r="A38" s="3" t="s">
        <v>38</v>
      </c>
      <c r="B38" s="4" t="s">
        <v>17</v>
      </c>
      <c r="C38" s="4" t="s">
        <v>22</v>
      </c>
      <c r="D38" s="4" t="s">
        <v>27</v>
      </c>
      <c r="E38" s="4" t="s">
        <v>8</v>
      </c>
      <c r="F38" s="5">
        <v>6150000</v>
      </c>
      <c r="G38" s="5">
        <v>6150000</v>
      </c>
      <c r="H38" s="5">
        <v>6150000</v>
      </c>
      <c r="I38" s="1"/>
    </row>
    <row r="39" spans="1:9" outlineLevel="1" x14ac:dyDescent="0.25">
      <c r="A39" s="3" t="s">
        <v>58</v>
      </c>
      <c r="B39" s="4" t="s">
        <v>17</v>
      </c>
      <c r="C39" s="4" t="s">
        <v>28</v>
      </c>
      <c r="D39" s="4"/>
      <c r="E39" s="4"/>
      <c r="F39" s="5">
        <f>F40</f>
        <v>10749089</v>
      </c>
      <c r="G39" s="5">
        <f t="shared" ref="G39:H41" si="19">G40</f>
        <v>9176209</v>
      </c>
      <c r="H39" s="5">
        <f t="shared" si="19"/>
        <v>9176209</v>
      </c>
      <c r="I39" s="1"/>
    </row>
    <row r="40" spans="1:9" outlineLevel="2" x14ac:dyDescent="0.25">
      <c r="A40" s="3" t="s">
        <v>59</v>
      </c>
      <c r="B40" s="4" t="s">
        <v>17</v>
      </c>
      <c r="C40" s="4" t="s">
        <v>29</v>
      </c>
      <c r="D40" s="4"/>
      <c r="E40" s="4"/>
      <c r="F40" s="5">
        <f>F41</f>
        <v>10749089</v>
      </c>
      <c r="G40" s="5">
        <f t="shared" si="19"/>
        <v>9176209</v>
      </c>
      <c r="H40" s="5">
        <f t="shared" si="19"/>
        <v>9176209</v>
      </c>
      <c r="I40" s="1"/>
    </row>
    <row r="41" spans="1:9" outlineLevel="3" x14ac:dyDescent="0.25">
      <c r="A41" s="3" t="s">
        <v>60</v>
      </c>
      <c r="B41" s="4" t="s">
        <v>17</v>
      </c>
      <c r="C41" s="4" t="s">
        <v>29</v>
      </c>
      <c r="D41" s="4" t="s">
        <v>30</v>
      </c>
      <c r="E41" s="4"/>
      <c r="F41" s="5">
        <f>F42</f>
        <v>10749089</v>
      </c>
      <c r="G41" s="5">
        <f t="shared" si="19"/>
        <v>9176209</v>
      </c>
      <c r="H41" s="5">
        <f t="shared" si="19"/>
        <v>9176209</v>
      </c>
      <c r="I41" s="1"/>
    </row>
    <row r="42" spans="1:9" ht="38.25" outlineLevel="4" x14ac:dyDescent="0.25">
      <c r="A42" s="3" t="s">
        <v>61</v>
      </c>
      <c r="B42" s="4" t="s">
        <v>17</v>
      </c>
      <c r="C42" s="4" t="s">
        <v>29</v>
      </c>
      <c r="D42" s="4" t="s">
        <v>30</v>
      </c>
      <c r="E42" s="4" t="s">
        <v>31</v>
      </c>
      <c r="F42" s="5">
        <v>10749089</v>
      </c>
      <c r="G42" s="5">
        <v>9176209</v>
      </c>
      <c r="H42" s="5">
        <v>9176209</v>
      </c>
      <c r="I42" s="1"/>
    </row>
    <row r="43" spans="1:9" x14ac:dyDescent="0.25">
      <c r="A43" s="19" t="s">
        <v>33</v>
      </c>
      <c r="B43" s="20"/>
      <c r="C43" s="20"/>
      <c r="D43" s="20"/>
      <c r="E43" s="20"/>
      <c r="F43" s="6">
        <f>F22+F4</f>
        <v>333305563.74000001</v>
      </c>
      <c r="G43" s="6">
        <f t="shared" ref="G43:H43" si="20">G22+G4</f>
        <v>321846229.85000002</v>
      </c>
      <c r="H43" s="6">
        <f t="shared" si="20"/>
        <v>314255059.22000003</v>
      </c>
      <c r="I43" s="1"/>
    </row>
    <row r="44" spans="1:9" x14ac:dyDescent="0.25">
      <c r="A44" s="1"/>
      <c r="B44" s="1"/>
      <c r="C44" s="1"/>
      <c r="D44" s="1"/>
      <c r="E44" s="1"/>
      <c r="F44" s="7"/>
      <c r="G44" s="7"/>
      <c r="H44" s="7"/>
      <c r="I44" s="1"/>
    </row>
    <row r="45" spans="1:9" x14ac:dyDescent="0.25">
      <c r="A45" s="13"/>
      <c r="B45" s="14"/>
      <c r="C45" s="14"/>
      <c r="D45" s="14"/>
      <c r="E45" s="14"/>
      <c r="F45" s="14"/>
      <c r="G45" s="14"/>
      <c r="H45" s="14"/>
      <c r="I45" s="1"/>
    </row>
  </sheetData>
  <mergeCells count="4">
    <mergeCell ref="A45:H45"/>
    <mergeCell ref="A1:H1"/>
    <mergeCell ref="A2:H2"/>
    <mergeCell ref="A43:E43"/>
  </mergeCells>
  <pageMargins left="0.78749999999999998" right="0.59027779999999996" top="0.59027779999999996" bottom="0.59027779999999996" header="0.39374999999999999" footer="0.51180550000000002"/>
  <pageSetup paperSize="9"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4212B0D-5620-4C34-A2CE-ED17EB1007E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DOCHODY1\Администратор</dc:creator>
  <cp:lastModifiedBy>Администратор</cp:lastModifiedBy>
  <dcterms:created xsi:type="dcterms:W3CDTF">2020-01-30T11:33:03Z</dcterms:created>
  <dcterms:modified xsi:type="dcterms:W3CDTF">2021-01-22T07:29:29Z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Простой(5).xlsx</vt:lpwstr>
  </property>
  <property fmtid="{D5CDD505-2E9C-101B-9397-08002B2CF9AE}" pid="3" name="Название отчета">
    <vt:lpwstr>Простой(5).xlsx</vt:lpwstr>
  </property>
  <property fmtid="{D5CDD505-2E9C-101B-9397-08002B2CF9AE}" pid="4" name="Версия клиента">
    <vt:lpwstr>19.2.30.11270</vt:lpwstr>
  </property>
  <property fmtid="{D5CDD505-2E9C-101B-9397-08002B2CF9AE}" pid="5" name="Версия базы">
    <vt:lpwstr>19.2.2804.535076642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Budget_ALLFO_2020</vt:lpwstr>
  </property>
  <property fmtid="{D5CDD505-2E9C-101B-9397-08002B2CF9AE}" pid="9" name="Пользователь">
    <vt:lpwstr>us_27023_4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