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7BA40415-4B03-4F4B-A992-2308A98411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  <sheet name="прил11 (2)" sheetId="8" r:id="rId5"/>
    <sheet name="приложение 13" sheetId="6" r:id="rId6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5">'приложение 13'!$A$1:$J$41</definedName>
    <definedName name="_xlnm.Print_Area" localSheetId="1">'приложение 8'!$A$1:$I$378</definedName>
    <definedName name="_xlnm.Print_Area" localSheetId="2">'приложение 9'!$A$1:$G$359</definedName>
    <definedName name="_xlnm.Print_Area" localSheetId="0">приложение7!$A$1:$K$148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4" i="4" l="1"/>
  <c r="E235" i="3"/>
  <c r="G88" i="1"/>
  <c r="J232" i="4" l="1"/>
  <c r="J231" i="4" s="1"/>
  <c r="I232" i="4"/>
  <c r="I231" i="4" s="1"/>
  <c r="H232" i="4"/>
  <c r="H231" i="4" s="1"/>
  <c r="J229" i="4"/>
  <c r="J228" i="4" s="1"/>
  <c r="I229" i="4"/>
  <c r="I228" i="4" s="1"/>
  <c r="H229" i="4"/>
  <c r="H228" i="4" s="1"/>
  <c r="H157" i="4"/>
  <c r="H156" i="4" s="1"/>
  <c r="H145" i="4"/>
  <c r="H144" i="4" s="1"/>
  <c r="H112" i="4"/>
  <c r="H111" i="4" s="1"/>
  <c r="H106" i="4"/>
  <c r="H105" i="4" s="1"/>
  <c r="H69" i="4"/>
  <c r="E207" i="3"/>
  <c r="E206" i="3" s="1"/>
  <c r="E205" i="3" s="1"/>
  <c r="E344" i="3"/>
  <c r="E343" i="3" s="1"/>
  <c r="E277" i="3"/>
  <c r="E276" i="3" s="1"/>
  <c r="E275" i="3" s="1"/>
  <c r="E279" i="3"/>
  <c r="E278" i="3" s="1"/>
  <c r="F209" i="3"/>
  <c r="F208" i="3" s="1"/>
  <c r="G209" i="3"/>
  <c r="G208" i="3" s="1"/>
  <c r="F206" i="3"/>
  <c r="F205" i="3" s="1"/>
  <c r="G206" i="3"/>
  <c r="G205" i="3" s="1"/>
  <c r="E210" i="3"/>
  <c r="E209" i="3" s="1"/>
  <c r="E208" i="3" s="1"/>
  <c r="E163" i="3"/>
  <c r="E162" i="3" s="1"/>
  <c r="E159" i="3"/>
  <c r="E158" i="3" s="1"/>
  <c r="E157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358" i="1"/>
  <c r="G357" i="1" s="1"/>
  <c r="G24" i="3" l="1"/>
  <c r="F24" i="3"/>
  <c r="F23" i="3" s="1"/>
  <c r="E24" i="3"/>
  <c r="E23" i="3" s="1"/>
  <c r="G23" i="3"/>
  <c r="G296" i="1"/>
  <c r="G295" i="1" s="1"/>
  <c r="G294" i="1"/>
  <c r="G293" i="1" s="1"/>
  <c r="G292" i="1" s="1"/>
  <c r="G252" i="1" l="1"/>
  <c r="G251" i="1" s="1"/>
  <c r="G248" i="1"/>
  <c r="G247" i="1" s="1"/>
  <c r="G246" i="1" s="1"/>
  <c r="G173" i="1" l="1"/>
  <c r="I63" i="1"/>
  <c r="I62" i="1" s="1"/>
  <c r="I61" i="1" s="1"/>
  <c r="H63" i="1"/>
  <c r="H62" i="1" s="1"/>
  <c r="H61" i="1" s="1"/>
  <c r="G63" i="1"/>
  <c r="G62" i="1" s="1"/>
  <c r="G61" i="1" s="1"/>
  <c r="I60" i="1"/>
  <c r="I59" i="1" s="1"/>
  <c r="I58" i="1" s="1"/>
  <c r="H60" i="1"/>
  <c r="H59" i="1" s="1"/>
  <c r="H58" i="1" s="1"/>
  <c r="G60" i="1"/>
  <c r="G59" i="1" s="1"/>
  <c r="G58" i="1" s="1"/>
  <c r="F189" i="3" l="1"/>
  <c r="F188" i="3" s="1"/>
  <c r="G189" i="3"/>
  <c r="G188" i="3" s="1"/>
  <c r="F186" i="3"/>
  <c r="F185" i="3" s="1"/>
  <c r="G186" i="3"/>
  <c r="G185" i="3" s="1"/>
  <c r="F357" i="3"/>
  <c r="F356" i="3" s="1"/>
  <c r="F355" i="3" s="1"/>
  <c r="G357" i="3"/>
  <c r="G356" i="3" s="1"/>
  <c r="G355" i="3" s="1"/>
  <c r="F353" i="3"/>
  <c r="F352" i="3" s="1"/>
  <c r="G353" i="3"/>
  <c r="G352" i="3" s="1"/>
  <c r="G351" i="3" s="1"/>
  <c r="E357" i="3"/>
  <c r="E356" i="3" s="1"/>
  <c r="E355" i="3" s="1"/>
  <c r="E353" i="3"/>
  <c r="E352" i="3" s="1"/>
  <c r="F348" i="3"/>
  <c r="F347" i="3" s="1"/>
  <c r="F346" i="3" s="1"/>
  <c r="G348" i="3"/>
  <c r="G347" i="3" s="1"/>
  <c r="G346" i="3" s="1"/>
  <c r="F341" i="3"/>
  <c r="F340" i="3" s="1"/>
  <c r="F339" i="3" s="1"/>
  <c r="G341" i="3"/>
  <c r="G340" i="3" s="1"/>
  <c r="G339" i="3" s="1"/>
  <c r="E348" i="3"/>
  <c r="E347" i="3" s="1"/>
  <c r="E346" i="3" s="1"/>
  <c r="E341" i="3"/>
  <c r="E340" i="3" s="1"/>
  <c r="E339" i="3" s="1"/>
  <c r="F336" i="3"/>
  <c r="F335" i="3" s="1"/>
  <c r="G336" i="3"/>
  <c r="G335" i="3" s="1"/>
  <c r="F333" i="3"/>
  <c r="F332" i="3" s="1"/>
  <c r="G333" i="3"/>
  <c r="G332" i="3" s="1"/>
  <c r="F330" i="3"/>
  <c r="F329" i="3" s="1"/>
  <c r="G330" i="3"/>
  <c r="G329" i="3" s="1"/>
  <c r="F327" i="3"/>
  <c r="G327" i="3"/>
  <c r="F325" i="3"/>
  <c r="G325" i="3"/>
  <c r="F322" i="3"/>
  <c r="F321" i="3" s="1"/>
  <c r="G322" i="3"/>
  <c r="G321" i="3" s="1"/>
  <c r="E336" i="3"/>
  <c r="E335" i="3" s="1"/>
  <c r="E333" i="3"/>
  <c r="E332" i="3" s="1"/>
  <c r="E330" i="3"/>
  <c r="E329" i="3" s="1"/>
  <c r="E327" i="3"/>
  <c r="E325" i="3"/>
  <c r="E322" i="3"/>
  <c r="E321" i="3" s="1"/>
  <c r="F318" i="3"/>
  <c r="F317" i="3" s="1"/>
  <c r="G318" i="3"/>
  <c r="G317" i="3" s="1"/>
  <c r="F315" i="3"/>
  <c r="F314" i="3" s="1"/>
  <c r="G315" i="3"/>
  <c r="G314" i="3" s="1"/>
  <c r="F312" i="3"/>
  <c r="F311" i="3" s="1"/>
  <c r="G312" i="3"/>
  <c r="G311" i="3" s="1"/>
  <c r="F309" i="3"/>
  <c r="F308" i="3" s="1"/>
  <c r="G309" i="3"/>
  <c r="G308" i="3" s="1"/>
  <c r="F305" i="3"/>
  <c r="F304" i="3" s="1"/>
  <c r="G305" i="3"/>
  <c r="G304" i="3" s="1"/>
  <c r="E318" i="3"/>
  <c r="E317" i="3" s="1"/>
  <c r="E315" i="3"/>
  <c r="E314" i="3" s="1"/>
  <c r="E312" i="3"/>
  <c r="E311" i="3" s="1"/>
  <c r="E309" i="3"/>
  <c r="E308" i="3" s="1"/>
  <c r="E305" i="3"/>
  <c r="E304" i="3" s="1"/>
  <c r="F301" i="3"/>
  <c r="F300" i="3" s="1"/>
  <c r="G301" i="3"/>
  <c r="G300" i="3" s="1"/>
  <c r="F298" i="3"/>
  <c r="F297" i="3" s="1"/>
  <c r="G298" i="3"/>
  <c r="G297" i="3" s="1"/>
  <c r="E301" i="3"/>
  <c r="E300" i="3" s="1"/>
  <c r="E298" i="3"/>
  <c r="E297" i="3" s="1"/>
  <c r="E296" i="3" s="1"/>
  <c r="F294" i="3"/>
  <c r="F293" i="3" s="1"/>
  <c r="F292" i="3" s="1"/>
  <c r="G294" i="3"/>
  <c r="G293" i="3" s="1"/>
  <c r="G292" i="3" s="1"/>
  <c r="E294" i="3"/>
  <c r="E293" i="3" s="1"/>
  <c r="E292" i="3" s="1"/>
  <c r="F289" i="3"/>
  <c r="F288" i="3" s="1"/>
  <c r="F287" i="3" s="1"/>
  <c r="G289" i="3"/>
  <c r="G288" i="3" s="1"/>
  <c r="G287" i="3" s="1"/>
  <c r="F285" i="3"/>
  <c r="F284" i="3" s="1"/>
  <c r="G285" i="3"/>
  <c r="G284" i="3" s="1"/>
  <c r="F282" i="3"/>
  <c r="F281" i="3" s="1"/>
  <c r="G282" i="3"/>
  <c r="G281" i="3" s="1"/>
  <c r="F273" i="3"/>
  <c r="F272" i="3" s="1"/>
  <c r="G273" i="3"/>
  <c r="G272" i="3" s="1"/>
  <c r="F270" i="3"/>
  <c r="F269" i="3" s="1"/>
  <c r="G270" i="3"/>
  <c r="G269" i="3" s="1"/>
  <c r="F267" i="3"/>
  <c r="F266" i="3" s="1"/>
  <c r="G267" i="3"/>
  <c r="G266" i="3" s="1"/>
  <c r="F264" i="3"/>
  <c r="F263" i="3" s="1"/>
  <c r="G264" i="3"/>
  <c r="G263" i="3" s="1"/>
  <c r="F261" i="3"/>
  <c r="F260" i="3" s="1"/>
  <c r="G261" i="3"/>
  <c r="G260" i="3" s="1"/>
  <c r="F258" i="3"/>
  <c r="F257" i="3" s="1"/>
  <c r="G258" i="3"/>
  <c r="G257" i="3" s="1"/>
  <c r="E289" i="3"/>
  <c r="E288" i="3" s="1"/>
  <c r="E287" i="3" s="1"/>
  <c r="E285" i="3"/>
  <c r="E284" i="3" s="1"/>
  <c r="E282" i="3"/>
  <c r="E281" i="3" s="1"/>
  <c r="E273" i="3"/>
  <c r="E272" i="3" s="1"/>
  <c r="E270" i="3"/>
  <c r="E269" i="3" s="1"/>
  <c r="E267" i="3"/>
  <c r="E266" i="3" s="1"/>
  <c r="E264" i="3"/>
  <c r="E263" i="3" s="1"/>
  <c r="E261" i="3"/>
  <c r="E260" i="3" s="1"/>
  <c r="E258" i="3"/>
  <c r="E257" i="3" s="1"/>
  <c r="E230" i="3"/>
  <c r="F253" i="3"/>
  <c r="F252" i="3" s="1"/>
  <c r="G253" i="3"/>
  <c r="G252" i="3" s="1"/>
  <c r="F250" i="3"/>
  <c r="F249" i="3" s="1"/>
  <c r="G250" i="3"/>
  <c r="G249" i="3" s="1"/>
  <c r="F247" i="3"/>
  <c r="F246" i="3" s="1"/>
  <c r="G247" i="3"/>
  <c r="G246" i="3" s="1"/>
  <c r="F244" i="3"/>
  <c r="F243" i="3" s="1"/>
  <c r="G244" i="3"/>
  <c r="G243" i="3" s="1"/>
  <c r="F241" i="3"/>
  <c r="F240" i="3" s="1"/>
  <c r="G241" i="3"/>
  <c r="G240" i="3" s="1"/>
  <c r="F238" i="3"/>
  <c r="F237" i="3" s="1"/>
  <c r="G238" i="3"/>
  <c r="G237" i="3" s="1"/>
  <c r="F233" i="3"/>
  <c r="G233" i="3"/>
  <c r="F231" i="3"/>
  <c r="F230" i="3" s="1"/>
  <c r="G231" i="3"/>
  <c r="G230" i="3" s="1"/>
  <c r="F227" i="3"/>
  <c r="F226" i="3" s="1"/>
  <c r="G227" i="3"/>
  <c r="G226" i="3" s="1"/>
  <c r="F224" i="3"/>
  <c r="F223" i="3" s="1"/>
  <c r="G224" i="3"/>
  <c r="G223" i="3" s="1"/>
  <c r="F221" i="3"/>
  <c r="F220" i="3" s="1"/>
  <c r="G221" i="3"/>
  <c r="G220" i="3" s="1"/>
  <c r="E224" i="3"/>
  <c r="E223" i="3" s="1"/>
  <c r="E227" i="3"/>
  <c r="E226" i="3" s="1"/>
  <c r="E233" i="3"/>
  <c r="E238" i="3"/>
  <c r="E237" i="3" s="1"/>
  <c r="E241" i="3"/>
  <c r="E240" i="3" s="1"/>
  <c r="E244" i="3"/>
  <c r="E243" i="3" s="1"/>
  <c r="E247" i="3"/>
  <c r="E246" i="3" s="1"/>
  <c r="E250" i="3"/>
  <c r="E249" i="3" s="1"/>
  <c r="E253" i="3"/>
  <c r="E252" i="3" s="1"/>
  <c r="E221" i="3"/>
  <c r="E220" i="3" s="1"/>
  <c r="F217" i="3"/>
  <c r="F216" i="3" s="1"/>
  <c r="F215" i="3" s="1"/>
  <c r="G217" i="3"/>
  <c r="G216" i="3" s="1"/>
  <c r="G215" i="3" s="1"/>
  <c r="E217" i="3"/>
  <c r="E216" i="3" s="1"/>
  <c r="E215" i="3" s="1"/>
  <c r="F213" i="3"/>
  <c r="F212" i="3" s="1"/>
  <c r="F211" i="3" s="1"/>
  <c r="G213" i="3"/>
  <c r="G212" i="3" s="1"/>
  <c r="G211" i="3" s="1"/>
  <c r="E213" i="3"/>
  <c r="E212" i="3" s="1"/>
  <c r="E211" i="3" s="1"/>
  <c r="F203" i="3"/>
  <c r="F202" i="3" s="1"/>
  <c r="G203" i="3"/>
  <c r="G202" i="3" s="1"/>
  <c r="F200" i="3"/>
  <c r="F199" i="3" s="1"/>
  <c r="G200" i="3"/>
  <c r="G199" i="3" s="1"/>
  <c r="F197" i="3"/>
  <c r="F196" i="3" s="1"/>
  <c r="G197" i="3"/>
  <c r="G196" i="3" s="1"/>
  <c r="F194" i="3"/>
  <c r="F193" i="3" s="1"/>
  <c r="G194" i="3"/>
  <c r="G193" i="3" s="1"/>
  <c r="E203" i="3"/>
  <c r="E202" i="3" s="1"/>
  <c r="E200" i="3"/>
  <c r="E199" i="3" s="1"/>
  <c r="E197" i="3"/>
  <c r="E196" i="3" s="1"/>
  <c r="E194" i="3"/>
  <c r="E193" i="3" s="1"/>
  <c r="E189" i="3"/>
  <c r="E188" i="3" s="1"/>
  <c r="E186" i="3"/>
  <c r="E185" i="3" s="1"/>
  <c r="F180" i="3"/>
  <c r="F179" i="3" s="1"/>
  <c r="F178" i="3" s="1"/>
  <c r="G180" i="3"/>
  <c r="G179" i="3" s="1"/>
  <c r="G178" i="3" s="1"/>
  <c r="F176" i="3"/>
  <c r="F175" i="3" s="1"/>
  <c r="F174" i="3" s="1"/>
  <c r="G176" i="3"/>
  <c r="G175" i="3" s="1"/>
  <c r="G174" i="3" s="1"/>
  <c r="F172" i="3"/>
  <c r="F171" i="3" s="1"/>
  <c r="G172" i="3"/>
  <c r="G171" i="3" s="1"/>
  <c r="F169" i="3"/>
  <c r="F168" i="3" s="1"/>
  <c r="G169" i="3"/>
  <c r="G168" i="3" s="1"/>
  <c r="F166" i="3"/>
  <c r="F165" i="3" s="1"/>
  <c r="G166" i="3"/>
  <c r="G165" i="3" s="1"/>
  <c r="E180" i="3"/>
  <c r="E179" i="3" s="1"/>
  <c r="E178" i="3" s="1"/>
  <c r="E176" i="3"/>
  <c r="E175" i="3" s="1"/>
  <c r="E174" i="3" s="1"/>
  <c r="E172" i="3"/>
  <c r="E171" i="3" s="1"/>
  <c r="E169" i="3"/>
  <c r="E168" i="3" s="1"/>
  <c r="E166" i="3"/>
  <c r="E165" i="3" s="1"/>
  <c r="F154" i="3"/>
  <c r="F153" i="3" s="1"/>
  <c r="G154" i="3"/>
  <c r="G153" i="3" s="1"/>
  <c r="F151" i="3"/>
  <c r="F150" i="3" s="1"/>
  <c r="G151" i="3"/>
  <c r="G150" i="3" s="1"/>
  <c r="F148" i="3"/>
  <c r="F147" i="3" s="1"/>
  <c r="G148" i="3"/>
  <c r="G147" i="3" s="1"/>
  <c r="F145" i="3"/>
  <c r="F144" i="3" s="1"/>
  <c r="G145" i="3"/>
  <c r="G144" i="3" s="1"/>
  <c r="F142" i="3"/>
  <c r="F141" i="3" s="1"/>
  <c r="G142" i="3"/>
  <c r="G141" i="3" s="1"/>
  <c r="F139" i="3"/>
  <c r="G139" i="3"/>
  <c r="F137" i="3"/>
  <c r="G137" i="3"/>
  <c r="E154" i="3"/>
  <c r="E153" i="3" s="1"/>
  <c r="E151" i="3"/>
  <c r="E150" i="3" s="1"/>
  <c r="E148" i="3"/>
  <c r="E147" i="3" s="1"/>
  <c r="E145" i="3"/>
  <c r="E144" i="3" s="1"/>
  <c r="E142" i="3"/>
  <c r="E141" i="3" s="1"/>
  <c r="E139" i="3"/>
  <c r="E137" i="3"/>
  <c r="F133" i="3"/>
  <c r="F132" i="3" s="1"/>
  <c r="G133" i="3"/>
  <c r="G132" i="3" s="1"/>
  <c r="E133" i="3"/>
  <c r="E132" i="3" s="1"/>
  <c r="F130" i="3"/>
  <c r="F129" i="3" s="1"/>
  <c r="G130" i="3"/>
  <c r="G129" i="3" s="1"/>
  <c r="E130" i="3"/>
  <c r="E129" i="3" s="1"/>
  <c r="F126" i="3"/>
  <c r="F125" i="3" s="1"/>
  <c r="F124" i="3" s="1"/>
  <c r="G126" i="3"/>
  <c r="G125" i="3" s="1"/>
  <c r="G124" i="3" s="1"/>
  <c r="E126" i="3"/>
  <c r="E125" i="3" s="1"/>
  <c r="E124" i="3" s="1"/>
  <c r="F122" i="3"/>
  <c r="F121" i="3" s="1"/>
  <c r="F120" i="3" s="1"/>
  <c r="G122" i="3"/>
  <c r="G121" i="3" s="1"/>
  <c r="G120" i="3" s="1"/>
  <c r="E122" i="3"/>
  <c r="E121" i="3" s="1"/>
  <c r="E120" i="3" s="1"/>
  <c r="F114" i="3"/>
  <c r="F113" i="3" s="1"/>
  <c r="G114" i="3"/>
  <c r="G113" i="3" s="1"/>
  <c r="F117" i="3"/>
  <c r="F116" i="3" s="1"/>
  <c r="G117" i="3"/>
  <c r="G116" i="3" s="1"/>
  <c r="E117" i="3"/>
  <c r="E116" i="3" s="1"/>
  <c r="E114" i="3"/>
  <c r="E113" i="3" s="1"/>
  <c r="F107" i="3"/>
  <c r="G107" i="3"/>
  <c r="E107" i="3"/>
  <c r="F105" i="3"/>
  <c r="G105" i="3"/>
  <c r="E105" i="3"/>
  <c r="F110" i="3"/>
  <c r="F109" i="3" s="1"/>
  <c r="G110" i="3"/>
  <c r="G109" i="3" s="1"/>
  <c r="E110" i="3"/>
  <c r="E109" i="3" s="1"/>
  <c r="F100" i="3"/>
  <c r="F99" i="3" s="1"/>
  <c r="F98" i="3" s="1"/>
  <c r="F97" i="3" s="1"/>
  <c r="G100" i="3"/>
  <c r="G99" i="3" s="1"/>
  <c r="G98" i="3" s="1"/>
  <c r="G97" i="3" s="1"/>
  <c r="E100" i="3"/>
  <c r="E99" i="3" s="1"/>
  <c r="E98" i="3" s="1"/>
  <c r="E97" i="3" s="1"/>
  <c r="F95" i="3"/>
  <c r="F94" i="3" s="1"/>
  <c r="G95" i="3"/>
  <c r="G94" i="3" s="1"/>
  <c r="F92" i="3"/>
  <c r="F91" i="3" s="1"/>
  <c r="G92" i="3"/>
  <c r="G91" i="3" s="1"/>
  <c r="F89" i="3"/>
  <c r="G89" i="3"/>
  <c r="F87" i="3"/>
  <c r="G87" i="3"/>
  <c r="E89" i="3"/>
  <c r="E87" i="3"/>
  <c r="F84" i="3"/>
  <c r="F83" i="3" s="1"/>
  <c r="G84" i="3"/>
  <c r="G83" i="3" s="1"/>
  <c r="F81" i="3"/>
  <c r="F80" i="3" s="1"/>
  <c r="G81" i="3"/>
  <c r="G80" i="3" s="1"/>
  <c r="F78" i="3"/>
  <c r="G78" i="3"/>
  <c r="F76" i="3"/>
  <c r="G76" i="3"/>
  <c r="F74" i="3"/>
  <c r="G74" i="3"/>
  <c r="E95" i="3"/>
  <c r="E94" i="3" s="1"/>
  <c r="E92" i="3"/>
  <c r="E91" i="3" s="1"/>
  <c r="E84" i="3"/>
  <c r="E83" i="3" s="1"/>
  <c r="E81" i="3"/>
  <c r="E80" i="3" s="1"/>
  <c r="E74" i="3"/>
  <c r="E78" i="3"/>
  <c r="E76" i="3"/>
  <c r="F70" i="3"/>
  <c r="F69" i="3" s="1"/>
  <c r="F68" i="3" s="1"/>
  <c r="G70" i="3"/>
  <c r="G69" i="3" s="1"/>
  <c r="G68" i="3" s="1"/>
  <c r="E70" i="3"/>
  <c r="E69" i="3" s="1"/>
  <c r="E68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229" i="3" l="1"/>
  <c r="E219" i="3"/>
  <c r="E303" i="3"/>
  <c r="F104" i="3"/>
  <c r="E184" i="3"/>
  <c r="G136" i="3"/>
  <c r="G135" i="3" s="1"/>
  <c r="F73" i="3"/>
  <c r="E256" i="3"/>
  <c r="E255" i="3" s="1"/>
  <c r="G324" i="3"/>
  <c r="G320" i="3" s="1"/>
  <c r="G192" i="3"/>
  <c r="E192" i="3"/>
  <c r="F192" i="3"/>
  <c r="E161" i="3"/>
  <c r="E156" i="3" s="1"/>
  <c r="G73" i="3"/>
  <c r="G36" i="3"/>
  <c r="G32" i="3" s="1"/>
  <c r="F229" i="3"/>
  <c r="F219" i="3" s="1"/>
  <c r="G229" i="3"/>
  <c r="G219" i="3" s="1"/>
  <c r="F324" i="3"/>
  <c r="F320" i="3" s="1"/>
  <c r="E49" i="3"/>
  <c r="G86" i="3"/>
  <c r="E104" i="3"/>
  <c r="E103" i="3" s="1"/>
  <c r="E102" i="3" s="1"/>
  <c r="F36" i="3"/>
  <c r="F32" i="3" s="1"/>
  <c r="G128" i="3"/>
  <c r="E324" i="3"/>
  <c r="E320" i="3" s="1"/>
  <c r="F184" i="3"/>
  <c r="G184" i="3"/>
  <c r="F351" i="3"/>
  <c r="F350" i="3"/>
  <c r="G350" i="3"/>
  <c r="E350" i="3"/>
  <c r="E351" i="3"/>
  <c r="G338" i="3"/>
  <c r="F338" i="3"/>
  <c r="E338" i="3"/>
  <c r="G303" i="3"/>
  <c r="F303" i="3"/>
  <c r="G296" i="3"/>
  <c r="F296" i="3"/>
  <c r="G256" i="3"/>
  <c r="G255" i="3" s="1"/>
  <c r="F256" i="3"/>
  <c r="F255" i="3" s="1"/>
  <c r="G161" i="3"/>
  <c r="G156" i="3" s="1"/>
  <c r="F161" i="3"/>
  <c r="F156" i="3" s="1"/>
  <c r="F136" i="3"/>
  <c r="F135" i="3" s="1"/>
  <c r="E136" i="3"/>
  <c r="E135" i="3" s="1"/>
  <c r="E128" i="3"/>
  <c r="F128" i="3"/>
  <c r="G112" i="3"/>
  <c r="F112" i="3"/>
  <c r="E112" i="3"/>
  <c r="G104" i="3"/>
  <c r="G103" i="3" s="1"/>
  <c r="G102" i="3" s="1"/>
  <c r="F103" i="3"/>
  <c r="F102" i="3" s="1"/>
  <c r="E73" i="3"/>
  <c r="F86" i="3"/>
  <c r="E86" i="3"/>
  <c r="G57" i="3"/>
  <c r="F57" i="3"/>
  <c r="F49" i="3"/>
  <c r="G49" i="3"/>
  <c r="E57" i="3"/>
  <c r="E36" i="3"/>
  <c r="E32" i="3" s="1"/>
  <c r="F72" i="3" l="1"/>
  <c r="E119" i="3"/>
  <c r="G72" i="3"/>
  <c r="G119" i="3"/>
  <c r="F48" i="3"/>
  <c r="F18" i="3" s="1"/>
  <c r="G291" i="3"/>
  <c r="E48" i="3"/>
  <c r="F119" i="3"/>
  <c r="F183" i="3"/>
  <c r="E72" i="3"/>
  <c r="G183" i="3"/>
  <c r="G48" i="3"/>
  <c r="F291" i="3"/>
  <c r="E291" i="3"/>
  <c r="E183" i="3"/>
  <c r="H376" i="1"/>
  <c r="H375" i="1" s="1"/>
  <c r="I376" i="1"/>
  <c r="I375" i="1" s="1"/>
  <c r="H373" i="1"/>
  <c r="H372" i="1" s="1"/>
  <c r="I373" i="1"/>
  <c r="I372" i="1" s="1"/>
  <c r="H370" i="1"/>
  <c r="I370" i="1"/>
  <c r="H368" i="1"/>
  <c r="I368" i="1"/>
  <c r="G376" i="1"/>
  <c r="G375" i="1" s="1"/>
  <c r="G373" i="1"/>
  <c r="G372" i="1" s="1"/>
  <c r="G370" i="1"/>
  <c r="G368" i="1"/>
  <c r="H362" i="1"/>
  <c r="H361" i="1" s="1"/>
  <c r="H360" i="1" s="1"/>
  <c r="I362" i="1"/>
  <c r="I361" i="1" s="1"/>
  <c r="I360" i="1" s="1"/>
  <c r="H355" i="1"/>
  <c r="H354" i="1" s="1"/>
  <c r="H353" i="1" s="1"/>
  <c r="I355" i="1"/>
  <c r="I354" i="1" s="1"/>
  <c r="I353" i="1" s="1"/>
  <c r="G362" i="1"/>
  <c r="G361" i="1" s="1"/>
  <c r="G360" i="1" s="1"/>
  <c r="G355" i="1"/>
  <c r="G354" i="1" s="1"/>
  <c r="H350" i="1"/>
  <c r="H349" i="1" s="1"/>
  <c r="I350" i="1"/>
  <c r="I349" i="1" s="1"/>
  <c r="G347" i="1"/>
  <c r="G346" i="1" s="1"/>
  <c r="G350" i="1"/>
  <c r="G349" i="1" s="1"/>
  <c r="H347" i="1"/>
  <c r="H346" i="1" s="1"/>
  <c r="I347" i="1"/>
  <c r="I346" i="1" s="1"/>
  <c r="H344" i="1"/>
  <c r="H343" i="1" s="1"/>
  <c r="I344" i="1"/>
  <c r="I343" i="1" s="1"/>
  <c r="G344" i="1"/>
  <c r="G343" i="1" s="1"/>
  <c r="H341" i="1"/>
  <c r="I341" i="1"/>
  <c r="H339" i="1"/>
  <c r="I339" i="1"/>
  <c r="G341" i="1"/>
  <c r="G339" i="1"/>
  <c r="H336" i="1"/>
  <c r="H335" i="1" s="1"/>
  <c r="I336" i="1"/>
  <c r="I335" i="1" s="1"/>
  <c r="G336" i="1"/>
  <c r="G335" i="1" s="1"/>
  <c r="H332" i="1"/>
  <c r="H331" i="1" s="1"/>
  <c r="I332" i="1"/>
  <c r="I331" i="1" s="1"/>
  <c r="H329" i="1"/>
  <c r="H328" i="1" s="1"/>
  <c r="I329" i="1"/>
  <c r="I328" i="1" s="1"/>
  <c r="H326" i="1"/>
  <c r="H325" i="1" s="1"/>
  <c r="I326" i="1"/>
  <c r="I325" i="1" s="1"/>
  <c r="G332" i="1"/>
  <c r="G331" i="1" s="1"/>
  <c r="G329" i="1"/>
  <c r="G328" i="1" s="1"/>
  <c r="G326" i="1"/>
  <c r="G325" i="1" s="1"/>
  <c r="H322" i="1"/>
  <c r="H321" i="1" s="1"/>
  <c r="I322" i="1"/>
  <c r="I321" i="1" s="1"/>
  <c r="G322" i="1"/>
  <c r="G321" i="1" s="1"/>
  <c r="H318" i="1"/>
  <c r="H317" i="1" s="1"/>
  <c r="I318" i="1"/>
  <c r="I317" i="1" s="1"/>
  <c r="H315" i="1"/>
  <c r="H314" i="1" s="1"/>
  <c r="I315" i="1"/>
  <c r="I314" i="1" s="1"/>
  <c r="G318" i="1"/>
  <c r="G317" i="1" s="1"/>
  <c r="G315" i="1"/>
  <c r="G314" i="1" s="1"/>
  <c r="H311" i="1"/>
  <c r="H310" i="1" s="1"/>
  <c r="H309" i="1" s="1"/>
  <c r="I311" i="1"/>
  <c r="I310" i="1" s="1"/>
  <c r="I309" i="1" s="1"/>
  <c r="G311" i="1"/>
  <c r="G310" i="1" s="1"/>
  <c r="G309" i="1" s="1"/>
  <c r="H306" i="1"/>
  <c r="H305" i="1" s="1"/>
  <c r="H304" i="1" s="1"/>
  <c r="I306" i="1"/>
  <c r="I305" i="1" s="1"/>
  <c r="I304" i="1" s="1"/>
  <c r="G306" i="1"/>
  <c r="G305" i="1" s="1"/>
  <c r="G304" i="1" s="1"/>
  <c r="H302" i="1"/>
  <c r="H301" i="1" s="1"/>
  <c r="I302" i="1"/>
  <c r="I301" i="1" s="1"/>
  <c r="G302" i="1"/>
  <c r="G301" i="1" s="1"/>
  <c r="H299" i="1"/>
  <c r="H298" i="1" s="1"/>
  <c r="I299" i="1"/>
  <c r="I298" i="1" s="1"/>
  <c r="G299" i="1"/>
  <c r="G298" i="1" s="1"/>
  <c r="H290" i="1"/>
  <c r="H289" i="1" s="1"/>
  <c r="I290" i="1"/>
  <c r="I289" i="1" s="1"/>
  <c r="G290" i="1"/>
  <c r="G289" i="1" s="1"/>
  <c r="H287" i="1"/>
  <c r="H286" i="1" s="1"/>
  <c r="I287" i="1"/>
  <c r="I286" i="1" s="1"/>
  <c r="G287" i="1"/>
  <c r="G286" i="1" s="1"/>
  <c r="H284" i="1"/>
  <c r="H283" i="1" s="1"/>
  <c r="I284" i="1"/>
  <c r="I283" i="1" s="1"/>
  <c r="G284" i="1"/>
  <c r="G283" i="1" s="1"/>
  <c r="H281" i="1"/>
  <c r="H280" i="1" s="1"/>
  <c r="I281" i="1"/>
  <c r="I280" i="1" s="1"/>
  <c r="G281" i="1"/>
  <c r="G280" i="1" s="1"/>
  <c r="H278" i="1"/>
  <c r="H277" i="1" s="1"/>
  <c r="I278" i="1"/>
  <c r="I277" i="1" s="1"/>
  <c r="G278" i="1"/>
  <c r="G277" i="1" s="1"/>
  <c r="H275" i="1"/>
  <c r="H274" i="1" s="1"/>
  <c r="I275" i="1"/>
  <c r="I274" i="1" s="1"/>
  <c r="G275" i="1"/>
  <c r="G274" i="1" s="1"/>
  <c r="H270" i="1"/>
  <c r="H269" i="1" s="1"/>
  <c r="H268" i="1" s="1"/>
  <c r="H267" i="1" s="1"/>
  <c r="I270" i="1"/>
  <c r="I269" i="1" s="1"/>
  <c r="I268" i="1" s="1"/>
  <c r="I267" i="1" s="1"/>
  <c r="G270" i="1"/>
  <c r="G269" i="1" s="1"/>
  <c r="G268" i="1" s="1"/>
  <c r="G267" i="1" s="1"/>
  <c r="H265" i="1"/>
  <c r="H264" i="1" s="1"/>
  <c r="H263" i="1" s="1"/>
  <c r="I265" i="1"/>
  <c r="I264" i="1" s="1"/>
  <c r="I263" i="1" s="1"/>
  <c r="G265" i="1"/>
  <c r="G264" i="1" s="1"/>
  <c r="G263" i="1" s="1"/>
  <c r="H261" i="1"/>
  <c r="H260" i="1" s="1"/>
  <c r="I261" i="1"/>
  <c r="I260" i="1" s="1"/>
  <c r="H258" i="1"/>
  <c r="H257" i="1" s="1"/>
  <c r="I258" i="1"/>
  <c r="I257" i="1" s="1"/>
  <c r="H255" i="1"/>
  <c r="H254" i="1" s="1"/>
  <c r="I255" i="1"/>
  <c r="I254" i="1" s="1"/>
  <c r="G261" i="1"/>
  <c r="G260" i="1" s="1"/>
  <c r="G258" i="1"/>
  <c r="G257" i="1" s="1"/>
  <c r="G255" i="1"/>
  <c r="G254" i="1" s="1"/>
  <c r="G250" i="1" s="1"/>
  <c r="H243" i="1"/>
  <c r="H242" i="1" s="1"/>
  <c r="I243" i="1"/>
  <c r="I242" i="1" s="1"/>
  <c r="G243" i="1"/>
  <c r="G242" i="1" s="1"/>
  <c r="I239" i="1"/>
  <c r="H240" i="1"/>
  <c r="H239" i="1" s="1"/>
  <c r="I240" i="1"/>
  <c r="H237" i="1"/>
  <c r="I237" i="1"/>
  <c r="H235" i="1"/>
  <c r="H234" i="1" s="1"/>
  <c r="I235" i="1"/>
  <c r="G240" i="1"/>
  <c r="G239" i="1" s="1"/>
  <c r="G237" i="1"/>
  <c r="G235" i="1"/>
  <c r="H231" i="1"/>
  <c r="H230" i="1" s="1"/>
  <c r="I231" i="1"/>
  <c r="I230" i="1" s="1"/>
  <c r="H228" i="1"/>
  <c r="H227" i="1" s="1"/>
  <c r="I228" i="1"/>
  <c r="I227" i="1" s="1"/>
  <c r="G231" i="1"/>
  <c r="G230" i="1" s="1"/>
  <c r="G228" i="1"/>
  <c r="G227" i="1" s="1"/>
  <c r="H224" i="1"/>
  <c r="H223" i="1" s="1"/>
  <c r="H222" i="1" s="1"/>
  <c r="I224" i="1"/>
  <c r="I223" i="1" s="1"/>
  <c r="I222" i="1" s="1"/>
  <c r="G224" i="1"/>
  <c r="G223" i="1" s="1"/>
  <c r="G222" i="1" s="1"/>
  <c r="H220" i="1"/>
  <c r="H219" i="1" s="1"/>
  <c r="H218" i="1" s="1"/>
  <c r="I220" i="1"/>
  <c r="I219" i="1" s="1"/>
  <c r="I218" i="1" s="1"/>
  <c r="G220" i="1"/>
  <c r="G219" i="1" s="1"/>
  <c r="G218" i="1" s="1"/>
  <c r="H215" i="1"/>
  <c r="H214" i="1" s="1"/>
  <c r="I215" i="1"/>
  <c r="I214" i="1" s="1"/>
  <c r="G215" i="1"/>
  <c r="G214" i="1" s="1"/>
  <c r="H212" i="1"/>
  <c r="H211" i="1" s="1"/>
  <c r="I212" i="1"/>
  <c r="I211" i="1" s="1"/>
  <c r="G212" i="1"/>
  <c r="G211" i="1" s="1"/>
  <c r="H203" i="1"/>
  <c r="I203" i="1"/>
  <c r="G203" i="1"/>
  <c r="H205" i="1"/>
  <c r="I205" i="1"/>
  <c r="H208" i="1"/>
  <c r="H207" i="1" s="1"/>
  <c r="I208" i="1"/>
  <c r="I207" i="1" s="1"/>
  <c r="G208" i="1"/>
  <c r="G207" i="1" s="1"/>
  <c r="G205" i="1"/>
  <c r="H198" i="1"/>
  <c r="H197" i="1" s="1"/>
  <c r="H196" i="1" s="1"/>
  <c r="H195" i="1" s="1"/>
  <c r="I198" i="1"/>
  <c r="I197" i="1" s="1"/>
  <c r="I196" i="1" s="1"/>
  <c r="I195" i="1" s="1"/>
  <c r="G198" i="1"/>
  <c r="G197" i="1" s="1"/>
  <c r="G196" i="1" s="1"/>
  <c r="G195" i="1" s="1"/>
  <c r="H193" i="1"/>
  <c r="H192" i="1" s="1"/>
  <c r="I193" i="1"/>
  <c r="I192" i="1" s="1"/>
  <c r="H190" i="1"/>
  <c r="H189" i="1" s="1"/>
  <c r="I190" i="1"/>
  <c r="I189" i="1" s="1"/>
  <c r="H187" i="1"/>
  <c r="I187" i="1"/>
  <c r="H185" i="1"/>
  <c r="I185" i="1"/>
  <c r="H183" i="1"/>
  <c r="I183" i="1"/>
  <c r="G193" i="1"/>
  <c r="G192" i="1" s="1"/>
  <c r="G190" i="1"/>
  <c r="G189" i="1" s="1"/>
  <c r="G187" i="1"/>
  <c r="G185" i="1"/>
  <c r="G183" i="1"/>
  <c r="H179" i="1"/>
  <c r="H178" i="1" s="1"/>
  <c r="H177" i="1" s="1"/>
  <c r="I179" i="1"/>
  <c r="I178" i="1" s="1"/>
  <c r="I177" i="1" s="1"/>
  <c r="G179" i="1"/>
  <c r="G178" i="1" s="1"/>
  <c r="G177" i="1" s="1"/>
  <c r="H175" i="1"/>
  <c r="H174" i="1" s="1"/>
  <c r="I175" i="1"/>
  <c r="I174" i="1" s="1"/>
  <c r="G175" i="1"/>
  <c r="G174" i="1" s="1"/>
  <c r="H172" i="1"/>
  <c r="I172" i="1"/>
  <c r="G172" i="1"/>
  <c r="H170" i="1"/>
  <c r="I170" i="1"/>
  <c r="G170" i="1"/>
  <c r="H167" i="1"/>
  <c r="H166" i="1" s="1"/>
  <c r="I167" i="1"/>
  <c r="I166" i="1" s="1"/>
  <c r="G167" i="1"/>
  <c r="G166" i="1" s="1"/>
  <c r="G161" i="1"/>
  <c r="G160" i="1" s="1"/>
  <c r="G159" i="1" s="1"/>
  <c r="H157" i="1"/>
  <c r="H156" i="1" s="1"/>
  <c r="H155" i="1" s="1"/>
  <c r="H154" i="1" s="1"/>
  <c r="I157" i="1"/>
  <c r="I156" i="1" s="1"/>
  <c r="I155" i="1" s="1"/>
  <c r="I154" i="1" s="1"/>
  <c r="G157" i="1"/>
  <c r="G156" i="1" s="1"/>
  <c r="G155" i="1" s="1"/>
  <c r="H152" i="1"/>
  <c r="H151" i="1" s="1"/>
  <c r="H150" i="1" s="1"/>
  <c r="I152" i="1"/>
  <c r="I151" i="1" s="1"/>
  <c r="I150" i="1" s="1"/>
  <c r="G152" i="1"/>
  <c r="G151" i="1" s="1"/>
  <c r="G150" i="1" s="1"/>
  <c r="H148" i="1"/>
  <c r="H147" i="1" s="1"/>
  <c r="H146" i="1" s="1"/>
  <c r="I148" i="1"/>
  <c r="I147" i="1" s="1"/>
  <c r="I146" i="1" s="1"/>
  <c r="G148" i="1"/>
  <c r="G147" i="1" s="1"/>
  <c r="G146" i="1" s="1"/>
  <c r="H144" i="1"/>
  <c r="H143" i="1" s="1"/>
  <c r="I144" i="1"/>
  <c r="I143" i="1" s="1"/>
  <c r="G144" i="1"/>
  <c r="G143" i="1" s="1"/>
  <c r="H141" i="1"/>
  <c r="I141" i="1"/>
  <c r="H139" i="1"/>
  <c r="I139" i="1"/>
  <c r="G139" i="1"/>
  <c r="G141" i="1"/>
  <c r="H133" i="1"/>
  <c r="H132" i="1" s="1"/>
  <c r="I133" i="1"/>
  <c r="I132" i="1" s="1"/>
  <c r="H130" i="1"/>
  <c r="H129" i="1" s="1"/>
  <c r="I130" i="1"/>
  <c r="I129" i="1" s="1"/>
  <c r="H127" i="1"/>
  <c r="H126" i="1" s="1"/>
  <c r="I127" i="1"/>
  <c r="I126" i="1" s="1"/>
  <c r="G127" i="1"/>
  <c r="G126" i="1" s="1"/>
  <c r="G130" i="1"/>
  <c r="G129" i="1" s="1"/>
  <c r="G133" i="1"/>
  <c r="G132" i="1" s="1"/>
  <c r="H122" i="1"/>
  <c r="H121" i="1" s="1"/>
  <c r="I122" i="1"/>
  <c r="I121" i="1" s="1"/>
  <c r="G122" i="1"/>
  <c r="G121" i="1" s="1"/>
  <c r="H119" i="1"/>
  <c r="I119" i="1"/>
  <c r="G119" i="1"/>
  <c r="H117" i="1"/>
  <c r="I117" i="1"/>
  <c r="G117" i="1"/>
  <c r="H111" i="1"/>
  <c r="H110" i="1" s="1"/>
  <c r="H109" i="1" s="1"/>
  <c r="H108" i="1" s="1"/>
  <c r="I111" i="1"/>
  <c r="I110" i="1" s="1"/>
  <c r="I109" i="1" s="1"/>
  <c r="I108" i="1" s="1"/>
  <c r="G111" i="1"/>
  <c r="G110" i="1" s="1"/>
  <c r="G109" i="1" s="1"/>
  <c r="G108" i="1" s="1"/>
  <c r="H106" i="1"/>
  <c r="H105" i="1" s="1"/>
  <c r="I106" i="1"/>
  <c r="I105" i="1" s="1"/>
  <c r="G106" i="1"/>
  <c r="G105" i="1" s="1"/>
  <c r="H103" i="1"/>
  <c r="H102" i="1" s="1"/>
  <c r="I103" i="1"/>
  <c r="I102" i="1" s="1"/>
  <c r="G103" i="1"/>
  <c r="G102" i="1" s="1"/>
  <c r="H100" i="1"/>
  <c r="H99" i="1" s="1"/>
  <c r="I100" i="1"/>
  <c r="I99" i="1" s="1"/>
  <c r="G100" i="1"/>
  <c r="G99" i="1" s="1"/>
  <c r="H97" i="1"/>
  <c r="H96" i="1" s="1"/>
  <c r="I97" i="1"/>
  <c r="I96" i="1" s="1"/>
  <c r="G97" i="1"/>
  <c r="G96" i="1" s="1"/>
  <c r="H94" i="1"/>
  <c r="H93" i="1" s="1"/>
  <c r="I94" i="1"/>
  <c r="I93" i="1" s="1"/>
  <c r="G94" i="1"/>
  <c r="G93" i="1" s="1"/>
  <c r="H91" i="1"/>
  <c r="H90" i="1" s="1"/>
  <c r="I91" i="1"/>
  <c r="I90" i="1" s="1"/>
  <c r="G91" i="1"/>
  <c r="G90" i="1" s="1"/>
  <c r="H86" i="1"/>
  <c r="I86" i="1"/>
  <c r="G86" i="1"/>
  <c r="H83" i="1"/>
  <c r="I83" i="1"/>
  <c r="G83" i="1"/>
  <c r="H80" i="1"/>
  <c r="H79" i="1" s="1"/>
  <c r="I80" i="1"/>
  <c r="I79" i="1" s="1"/>
  <c r="G80" i="1"/>
  <c r="G79" i="1" s="1"/>
  <c r="H77" i="1"/>
  <c r="H76" i="1" s="1"/>
  <c r="I77" i="1"/>
  <c r="I76" i="1" s="1"/>
  <c r="G77" i="1"/>
  <c r="G76" i="1" s="1"/>
  <c r="H74" i="1"/>
  <c r="H73" i="1" s="1"/>
  <c r="I74" i="1"/>
  <c r="I73" i="1" s="1"/>
  <c r="G74" i="1"/>
  <c r="G73" i="1" s="1"/>
  <c r="H70" i="1"/>
  <c r="H69" i="1" s="1"/>
  <c r="H68" i="1" s="1"/>
  <c r="I70" i="1"/>
  <c r="I69" i="1" s="1"/>
  <c r="I68" i="1" s="1"/>
  <c r="G70" i="1"/>
  <c r="G69" i="1" s="1"/>
  <c r="G68" i="1" s="1"/>
  <c r="H66" i="1"/>
  <c r="H65" i="1" s="1"/>
  <c r="H64" i="1" s="1"/>
  <c r="I66" i="1"/>
  <c r="I65" i="1" s="1"/>
  <c r="I64" i="1" s="1"/>
  <c r="G66" i="1"/>
  <c r="G65" i="1" s="1"/>
  <c r="G64" i="1" s="1"/>
  <c r="H56" i="1"/>
  <c r="H55" i="1" s="1"/>
  <c r="I56" i="1"/>
  <c r="I55" i="1" s="1"/>
  <c r="G56" i="1"/>
  <c r="G55" i="1" s="1"/>
  <c r="H52" i="1"/>
  <c r="H53" i="1"/>
  <c r="I53" i="1"/>
  <c r="I52" i="1" s="1"/>
  <c r="G53" i="1"/>
  <c r="G52" i="1" s="1"/>
  <c r="H50" i="1"/>
  <c r="H49" i="1" s="1"/>
  <c r="I50" i="1"/>
  <c r="I49" i="1" s="1"/>
  <c r="G50" i="1"/>
  <c r="G49" i="1" s="1"/>
  <c r="H47" i="1"/>
  <c r="H46" i="1" s="1"/>
  <c r="H45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G25" i="1" s="1"/>
  <c r="H22" i="1"/>
  <c r="H21" i="1" s="1"/>
  <c r="H20" i="1" s="1"/>
  <c r="I22" i="1"/>
  <c r="I21" i="1" s="1"/>
  <c r="I20" i="1" s="1"/>
  <c r="G22" i="1"/>
  <c r="G21" i="1" s="1"/>
  <c r="G20" i="1" s="1"/>
  <c r="I45" i="1" l="1"/>
  <c r="G138" i="1"/>
  <c r="G18" i="3"/>
  <c r="G359" i="3" s="1"/>
  <c r="G82" i="1"/>
  <c r="G245" i="1"/>
  <c r="G45" i="1"/>
  <c r="G182" i="1"/>
  <c r="G181" i="1" s="1"/>
  <c r="I202" i="1"/>
  <c r="E18" i="3"/>
  <c r="E359" i="3" s="1"/>
  <c r="F359" i="3"/>
  <c r="G353" i="1"/>
  <c r="G352" i="1" s="1"/>
  <c r="H367" i="1"/>
  <c r="G313" i="1"/>
  <c r="I338" i="1"/>
  <c r="I334" i="1" s="1"/>
  <c r="H338" i="1"/>
  <c r="G273" i="1"/>
  <c r="I250" i="1"/>
  <c r="I245" i="1" s="1"/>
  <c r="H250" i="1"/>
  <c r="I234" i="1"/>
  <c r="I201" i="1"/>
  <c r="H202" i="1"/>
  <c r="H201" i="1" s="1"/>
  <c r="H182" i="1"/>
  <c r="H181" i="1" s="1"/>
  <c r="G116" i="1"/>
  <c r="I169" i="1"/>
  <c r="I165" i="1" s="1"/>
  <c r="G234" i="1"/>
  <c r="G233" i="1" s="1"/>
  <c r="H245" i="1"/>
  <c r="G367" i="1"/>
  <c r="G366" i="1" s="1"/>
  <c r="G365" i="1" s="1"/>
  <c r="G364" i="1" s="1"/>
  <c r="I367" i="1"/>
  <c r="I366" i="1" s="1"/>
  <c r="I365" i="1" s="1"/>
  <c r="I364" i="1" s="1"/>
  <c r="H366" i="1"/>
  <c r="H365" i="1" s="1"/>
  <c r="H364" i="1" s="1"/>
  <c r="H352" i="1"/>
  <c r="I352" i="1"/>
  <c r="H334" i="1"/>
  <c r="G338" i="1"/>
  <c r="G334" i="1" s="1"/>
  <c r="I320" i="1"/>
  <c r="H320" i="1"/>
  <c r="G320" i="1"/>
  <c r="H313" i="1"/>
  <c r="I313" i="1"/>
  <c r="G272" i="1"/>
  <c r="I273" i="1"/>
  <c r="I272" i="1" s="1"/>
  <c r="H273" i="1"/>
  <c r="H272" i="1" s="1"/>
  <c r="I233" i="1"/>
  <c r="H233" i="1"/>
  <c r="G226" i="1"/>
  <c r="I226" i="1"/>
  <c r="H226" i="1"/>
  <c r="H217" i="1" s="1"/>
  <c r="I210" i="1"/>
  <c r="I200" i="1" s="1"/>
  <c r="H210" i="1"/>
  <c r="G210" i="1"/>
  <c r="G202" i="1"/>
  <c r="G201" i="1" s="1"/>
  <c r="I182" i="1"/>
  <c r="I181" i="1" s="1"/>
  <c r="G169" i="1"/>
  <c r="G165" i="1" s="1"/>
  <c r="H169" i="1"/>
  <c r="H165" i="1" s="1"/>
  <c r="H138" i="1"/>
  <c r="H137" i="1" s="1"/>
  <c r="H136" i="1" s="1"/>
  <c r="H135" i="1" s="1"/>
  <c r="G154" i="1"/>
  <c r="I138" i="1"/>
  <c r="I137" i="1" s="1"/>
  <c r="I136" i="1" s="1"/>
  <c r="I135" i="1" s="1"/>
  <c r="G137" i="1"/>
  <c r="G136" i="1" s="1"/>
  <c r="I125" i="1"/>
  <c r="I124" i="1" s="1"/>
  <c r="H125" i="1"/>
  <c r="H124" i="1" s="1"/>
  <c r="G125" i="1"/>
  <c r="G124" i="1" s="1"/>
  <c r="G115" i="1"/>
  <c r="G114" i="1" s="1"/>
  <c r="I116" i="1"/>
  <c r="I115" i="1" s="1"/>
  <c r="I114" i="1" s="1"/>
  <c r="H116" i="1"/>
  <c r="H115" i="1" s="1"/>
  <c r="H114" i="1" s="1"/>
  <c r="H82" i="1"/>
  <c r="H72" i="1" s="1"/>
  <c r="G72" i="1"/>
  <c r="I82" i="1"/>
  <c r="I72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G24" i="1"/>
  <c r="G19" i="1" s="1"/>
  <c r="G18" i="1" s="1"/>
  <c r="J92" i="7"/>
  <c r="K92" i="7"/>
  <c r="I92" i="7"/>
  <c r="I91" i="7"/>
  <c r="I86" i="7" l="1"/>
  <c r="H200" i="1"/>
  <c r="I217" i="1"/>
  <c r="H164" i="1"/>
  <c r="I164" i="1"/>
  <c r="G217" i="1"/>
  <c r="H34" i="1"/>
  <c r="H33" i="1" s="1"/>
  <c r="H308" i="1"/>
  <c r="I34" i="1"/>
  <c r="I33" i="1" s="1"/>
  <c r="G135" i="1"/>
  <c r="G308" i="1"/>
  <c r="I308" i="1"/>
  <c r="G200" i="1"/>
  <c r="G164" i="1"/>
  <c r="H113" i="1"/>
  <c r="G113" i="1"/>
  <c r="I113" i="1"/>
  <c r="G34" i="1"/>
  <c r="G33" i="1" s="1"/>
  <c r="B25" i="8"/>
  <c r="H163" i="1" l="1"/>
  <c r="G163" i="1"/>
  <c r="G378" i="1" s="1"/>
  <c r="I163" i="1"/>
  <c r="I378" i="1" s="1"/>
  <c r="H378" i="1"/>
  <c r="D25" i="8"/>
  <c r="C25" i="8"/>
  <c r="K146" i="7" l="1"/>
  <c r="K145" i="7" s="1"/>
  <c r="J146" i="7"/>
  <c r="J145" i="7" s="1"/>
  <c r="I146" i="7"/>
  <c r="I145" i="7" s="1"/>
  <c r="K135" i="7"/>
  <c r="K132" i="7" s="1"/>
  <c r="K131" i="7" s="1"/>
  <c r="J135" i="7"/>
  <c r="J132" i="7" s="1"/>
  <c r="J131" i="7" s="1"/>
  <c r="I135" i="7"/>
  <c r="I132" i="7" s="1"/>
  <c r="I131" i="7" s="1"/>
  <c r="K128" i="7"/>
  <c r="K127" i="7" s="1"/>
  <c r="J128" i="7"/>
  <c r="J127" i="7" s="1"/>
  <c r="I128" i="7"/>
  <c r="I127" i="7" s="1"/>
  <c r="K125" i="7"/>
  <c r="J125" i="7"/>
  <c r="I125" i="7"/>
  <c r="K123" i="7"/>
  <c r="J123" i="7"/>
  <c r="I123" i="7"/>
  <c r="K111" i="7"/>
  <c r="I111" i="7"/>
  <c r="J111" i="7"/>
  <c r="K107" i="7"/>
  <c r="J107" i="7"/>
  <c r="I107" i="7"/>
  <c r="K105" i="7"/>
  <c r="J105" i="7"/>
  <c r="I105" i="7"/>
  <c r="K101" i="7"/>
  <c r="J101" i="7"/>
  <c r="I101" i="7"/>
  <c r="K86" i="7"/>
  <c r="J86" i="7"/>
  <c r="K84" i="7"/>
  <c r="J84" i="7"/>
  <c r="K82" i="7"/>
  <c r="J82" i="7"/>
  <c r="I82" i="7"/>
  <c r="K72" i="7"/>
  <c r="K71" i="7" s="1"/>
  <c r="J72" i="7"/>
  <c r="J71" i="7" s="1"/>
  <c r="I72" i="7"/>
  <c r="I71" i="7" s="1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K81" i="7" l="1"/>
  <c r="I49" i="7"/>
  <c r="K43" i="7"/>
  <c r="J81" i="7"/>
  <c r="I81" i="7"/>
  <c r="K36" i="7"/>
  <c r="J36" i="7"/>
  <c r="J27" i="7"/>
  <c r="J26" i="7" s="1"/>
  <c r="I27" i="7"/>
  <c r="I26" i="7" s="1"/>
  <c r="K27" i="7"/>
  <c r="K26" i="7" s="1"/>
  <c r="I36" i="7"/>
  <c r="I43" i="7"/>
  <c r="K49" i="7"/>
  <c r="J100" i="7"/>
  <c r="J43" i="7"/>
  <c r="K100" i="7"/>
  <c r="J49" i="7"/>
  <c r="I100" i="7"/>
  <c r="K80" i="7" l="1"/>
  <c r="K79" i="7" s="1"/>
  <c r="J80" i="7"/>
  <c r="J79" i="7" s="1"/>
  <c r="I80" i="7"/>
  <c r="I79" i="7" s="1"/>
  <c r="I19" i="7"/>
  <c r="K19" i="7"/>
  <c r="K148" i="7" s="1"/>
  <c r="J19" i="7"/>
  <c r="J148" i="7" s="1"/>
  <c r="H103" i="4"/>
  <c r="H102" i="4" s="1"/>
  <c r="I148" i="7" l="1"/>
  <c r="J39" i="6" l="1"/>
  <c r="J38" i="6" s="1"/>
  <c r="J37" i="6" s="1"/>
  <c r="I39" i="6"/>
  <c r="I38" i="6" s="1"/>
  <c r="I37" i="6" s="1"/>
  <c r="H39" i="6"/>
  <c r="H38" i="6" s="1"/>
  <c r="H37" i="6" s="1"/>
  <c r="J35" i="6"/>
  <c r="J34" i="6" s="1"/>
  <c r="J33" i="6" s="1"/>
  <c r="I35" i="6"/>
  <c r="I34" i="6" s="1"/>
  <c r="I33" i="6" s="1"/>
  <c r="H35" i="6"/>
  <c r="H34" i="6" s="1"/>
  <c r="H33" i="6" s="1"/>
  <c r="H28" i="6"/>
  <c r="H24" i="6" s="1"/>
  <c r="H20" i="6"/>
  <c r="H32" i="6" l="1"/>
  <c r="H19" i="6" s="1"/>
  <c r="H41" i="6" s="1"/>
  <c r="I32" i="6"/>
  <c r="I19" i="6" s="1"/>
  <c r="I41" i="6" s="1"/>
  <c r="J32" i="6"/>
  <c r="J19" i="6" s="1"/>
  <c r="J41" i="6" s="1"/>
  <c r="J325" i="4"/>
  <c r="J324" i="4" s="1"/>
  <c r="I325" i="4"/>
  <c r="I324" i="4" s="1"/>
  <c r="H325" i="4"/>
  <c r="H324" i="4" s="1"/>
  <c r="J322" i="4"/>
  <c r="J321" i="4" s="1"/>
  <c r="I322" i="4"/>
  <c r="I321" i="4" s="1"/>
  <c r="H322" i="4"/>
  <c r="H321" i="4" s="1"/>
  <c r="J319" i="4"/>
  <c r="I319" i="4"/>
  <c r="H319" i="4"/>
  <c r="J317" i="4"/>
  <c r="I317" i="4"/>
  <c r="H317" i="4"/>
  <c r="J313" i="4"/>
  <c r="J312" i="4" s="1"/>
  <c r="I313" i="4"/>
  <c r="I312" i="4" s="1"/>
  <c r="H313" i="4"/>
  <c r="H312" i="4" s="1"/>
  <c r="J310" i="4"/>
  <c r="J309" i="4" s="1"/>
  <c r="I310" i="4"/>
  <c r="I309" i="4" s="1"/>
  <c r="H310" i="4"/>
  <c r="H309" i="4" s="1"/>
  <c r="J306" i="4"/>
  <c r="J305" i="4" s="1"/>
  <c r="I306" i="4"/>
  <c r="I305" i="4" s="1"/>
  <c r="H306" i="4"/>
  <c r="H305" i="4" s="1"/>
  <c r="J303" i="4"/>
  <c r="I303" i="4"/>
  <c r="H303" i="4"/>
  <c r="J301" i="4"/>
  <c r="I301" i="4"/>
  <c r="H301" i="4"/>
  <c r="J298" i="4"/>
  <c r="J297" i="4" s="1"/>
  <c r="I298" i="4"/>
  <c r="I297" i="4" s="1"/>
  <c r="H298" i="4"/>
  <c r="H297" i="4" s="1"/>
  <c r="J293" i="4"/>
  <c r="J292" i="4" s="1"/>
  <c r="I293" i="4"/>
  <c r="I292" i="4" s="1"/>
  <c r="H293" i="4"/>
  <c r="H292" i="4" s="1"/>
  <c r="J290" i="4"/>
  <c r="J289" i="4" s="1"/>
  <c r="I290" i="4"/>
  <c r="I289" i="4" s="1"/>
  <c r="H290" i="4"/>
  <c r="H289" i="4" s="1"/>
  <c r="J287" i="4"/>
  <c r="J286" i="4" s="1"/>
  <c r="I287" i="4"/>
  <c r="I286" i="4" s="1"/>
  <c r="H287" i="4"/>
  <c r="H286" i="4" s="1"/>
  <c r="J284" i="4"/>
  <c r="J283" i="4" s="1"/>
  <c r="I284" i="4"/>
  <c r="I283" i="4" s="1"/>
  <c r="H284" i="4"/>
  <c r="H283" i="4" s="1"/>
  <c r="J281" i="4"/>
  <c r="I281" i="4"/>
  <c r="H281" i="4"/>
  <c r="J279" i="4"/>
  <c r="I279" i="4"/>
  <c r="H279" i="4"/>
  <c r="J274" i="4"/>
  <c r="J273" i="4" s="1"/>
  <c r="I274" i="4"/>
  <c r="I273" i="4" s="1"/>
  <c r="H274" i="4"/>
  <c r="H273" i="4" s="1"/>
  <c r="J271" i="4"/>
  <c r="J270" i="4" s="1"/>
  <c r="I271" i="4"/>
  <c r="I270" i="4" s="1"/>
  <c r="H271" i="4"/>
  <c r="H270" i="4" s="1"/>
  <c r="J268" i="4"/>
  <c r="I268" i="4"/>
  <c r="H268" i="4"/>
  <c r="J266" i="4"/>
  <c r="I266" i="4"/>
  <c r="H266" i="4"/>
  <c r="J263" i="4"/>
  <c r="J262" i="4" s="1"/>
  <c r="I263" i="4"/>
  <c r="I262" i="4" s="1"/>
  <c r="H263" i="4"/>
  <c r="H262" i="4" s="1"/>
  <c r="J258" i="4"/>
  <c r="J257" i="4" s="1"/>
  <c r="J256" i="4" s="1"/>
  <c r="J255" i="4" s="1"/>
  <c r="I258" i="4"/>
  <c r="I257" i="4" s="1"/>
  <c r="I256" i="4" s="1"/>
  <c r="I255" i="4" s="1"/>
  <c r="H258" i="4"/>
  <c r="H257" i="4" s="1"/>
  <c r="H256" i="4" s="1"/>
  <c r="H255" i="4" s="1"/>
  <c r="J253" i="4"/>
  <c r="J252" i="4" s="1"/>
  <c r="J251" i="4" s="1"/>
  <c r="J250" i="4" s="1"/>
  <c r="I253" i="4"/>
  <c r="I252" i="4" s="1"/>
  <c r="I251" i="4" s="1"/>
  <c r="I250" i="4" s="1"/>
  <c r="H253" i="4"/>
  <c r="H252" i="4" s="1"/>
  <c r="H251" i="4" s="1"/>
  <c r="H250" i="4" s="1"/>
  <c r="J248" i="4"/>
  <c r="J247" i="4" s="1"/>
  <c r="I248" i="4"/>
  <c r="I247" i="4" s="1"/>
  <c r="H248" i="4"/>
  <c r="H247" i="4" s="1"/>
  <c r="J245" i="4"/>
  <c r="J244" i="4" s="1"/>
  <c r="I245" i="4"/>
  <c r="I244" i="4" s="1"/>
  <c r="H245" i="4"/>
  <c r="H244" i="4" s="1"/>
  <c r="J242" i="4"/>
  <c r="J241" i="4" s="1"/>
  <c r="I242" i="4"/>
  <c r="I241" i="4" s="1"/>
  <c r="H242" i="4"/>
  <c r="H241" i="4" s="1"/>
  <c r="J239" i="4"/>
  <c r="J238" i="4" s="1"/>
  <c r="I239" i="4"/>
  <c r="I238" i="4" s="1"/>
  <c r="H239" i="4"/>
  <c r="H238" i="4" s="1"/>
  <c r="J236" i="4"/>
  <c r="J235" i="4" s="1"/>
  <c r="I236" i="4"/>
  <c r="I235" i="4" s="1"/>
  <c r="H236" i="4"/>
  <c r="H235" i="4" s="1"/>
  <c r="J226" i="4"/>
  <c r="J225" i="4" s="1"/>
  <c r="I226" i="4"/>
  <c r="I225" i="4" s="1"/>
  <c r="H226" i="4"/>
  <c r="H225" i="4" s="1"/>
  <c r="J223" i="4"/>
  <c r="J222" i="4" s="1"/>
  <c r="I223" i="4"/>
  <c r="I222" i="4" s="1"/>
  <c r="H223" i="4"/>
  <c r="H222" i="4" s="1"/>
  <c r="J220" i="4"/>
  <c r="J219" i="4" s="1"/>
  <c r="I220" i="4"/>
  <c r="I219" i="4" s="1"/>
  <c r="H220" i="4"/>
  <c r="H219" i="4" s="1"/>
  <c r="J217" i="4"/>
  <c r="J216" i="4" s="1"/>
  <c r="I217" i="4"/>
  <c r="I216" i="4" s="1"/>
  <c r="H217" i="4"/>
  <c r="H216" i="4" s="1"/>
  <c r="J212" i="4"/>
  <c r="I212" i="4"/>
  <c r="H212" i="4"/>
  <c r="J209" i="4"/>
  <c r="I209" i="4"/>
  <c r="H209" i="4"/>
  <c r="H208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4" i="4"/>
  <c r="J193" i="4" s="1"/>
  <c r="I194" i="4"/>
  <c r="I193" i="4" s="1"/>
  <c r="H194" i="4"/>
  <c r="H193" i="4" s="1"/>
  <c r="J191" i="4"/>
  <c r="J190" i="4" s="1"/>
  <c r="I191" i="4"/>
  <c r="I190" i="4" s="1"/>
  <c r="H191" i="4"/>
  <c r="H190" i="4" s="1"/>
  <c r="J188" i="4"/>
  <c r="J187" i="4" s="1"/>
  <c r="I188" i="4"/>
  <c r="I187" i="4" s="1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7" i="4"/>
  <c r="J176" i="4" s="1"/>
  <c r="J175" i="4" s="1"/>
  <c r="I177" i="4"/>
  <c r="I176" i="4" s="1"/>
  <c r="I175" i="4" s="1"/>
  <c r="H177" i="4"/>
  <c r="H176" i="4" s="1"/>
  <c r="H175" i="4" s="1"/>
  <c r="J173" i="4"/>
  <c r="J172" i="4" s="1"/>
  <c r="I173" i="4"/>
  <c r="I172" i="4" s="1"/>
  <c r="H173" i="4"/>
  <c r="H172" i="4" s="1"/>
  <c r="J170" i="4"/>
  <c r="J169" i="4" s="1"/>
  <c r="I170" i="4"/>
  <c r="I169" i="4" s="1"/>
  <c r="H170" i="4"/>
  <c r="H169" i="4" s="1"/>
  <c r="J167" i="4"/>
  <c r="J166" i="4" s="1"/>
  <c r="I167" i="4"/>
  <c r="I166" i="4" s="1"/>
  <c r="H167" i="4"/>
  <c r="H166" i="4" s="1"/>
  <c r="J164" i="4"/>
  <c r="J163" i="4" s="1"/>
  <c r="I164" i="4"/>
  <c r="I163" i="4" s="1"/>
  <c r="H164" i="4"/>
  <c r="H163" i="4" s="1"/>
  <c r="J161" i="4"/>
  <c r="J160" i="4" s="1"/>
  <c r="I161" i="4"/>
  <c r="I160" i="4" s="1"/>
  <c r="H161" i="4"/>
  <c r="H160" i="4" s="1"/>
  <c r="J154" i="4"/>
  <c r="J153" i="4" s="1"/>
  <c r="I154" i="4"/>
  <c r="I153" i="4" s="1"/>
  <c r="H154" i="4"/>
  <c r="H153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2" i="4"/>
  <c r="J141" i="4" s="1"/>
  <c r="I142" i="4"/>
  <c r="I141" i="4" s="1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I130" i="4"/>
  <c r="H130" i="4"/>
  <c r="H129" i="4" s="1"/>
  <c r="J127" i="4"/>
  <c r="J126" i="4" s="1"/>
  <c r="I127" i="4"/>
  <c r="I126" i="4" s="1"/>
  <c r="H127" i="4"/>
  <c r="H126" i="4" s="1"/>
  <c r="J124" i="4"/>
  <c r="J123" i="4" s="1"/>
  <c r="I124" i="4"/>
  <c r="I123" i="4" s="1"/>
  <c r="H124" i="4"/>
  <c r="H123" i="4" s="1"/>
  <c r="J121" i="4"/>
  <c r="J120" i="4" s="1"/>
  <c r="I121" i="4"/>
  <c r="I120" i="4" s="1"/>
  <c r="H121" i="4"/>
  <c r="H120" i="4" s="1"/>
  <c r="J118" i="4"/>
  <c r="J117" i="4" s="1"/>
  <c r="I118" i="4"/>
  <c r="I117" i="4" s="1"/>
  <c r="H118" i="4"/>
  <c r="H117" i="4" s="1"/>
  <c r="J115" i="4"/>
  <c r="J114" i="4" s="1"/>
  <c r="I115" i="4"/>
  <c r="I114" i="4" s="1"/>
  <c r="H115" i="4"/>
  <c r="H114" i="4" s="1"/>
  <c r="J109" i="4"/>
  <c r="J108" i="4" s="1"/>
  <c r="I109" i="4"/>
  <c r="I108" i="4" s="1"/>
  <c r="H109" i="4"/>
  <c r="H108" i="4" s="1"/>
  <c r="J100" i="4"/>
  <c r="J99" i="4" s="1"/>
  <c r="I100" i="4"/>
  <c r="I99" i="4" s="1"/>
  <c r="H100" i="4"/>
  <c r="H99" i="4" s="1"/>
  <c r="J97" i="4"/>
  <c r="J96" i="4" s="1"/>
  <c r="I97" i="4"/>
  <c r="I96" i="4" s="1"/>
  <c r="H97" i="4"/>
  <c r="H96" i="4" s="1"/>
  <c r="J94" i="4"/>
  <c r="J93" i="4" s="1"/>
  <c r="I94" i="4"/>
  <c r="I93" i="4" s="1"/>
  <c r="H94" i="4"/>
  <c r="H93" i="4" s="1"/>
  <c r="J91" i="4"/>
  <c r="I91" i="4"/>
  <c r="H91" i="4"/>
  <c r="H90" i="4" s="1"/>
  <c r="J88" i="4"/>
  <c r="J87" i="4" s="1"/>
  <c r="I88" i="4"/>
  <c r="I87" i="4" s="1"/>
  <c r="H88" i="4"/>
  <c r="H87" i="4" s="1"/>
  <c r="J85" i="4"/>
  <c r="I85" i="4"/>
  <c r="H85" i="4"/>
  <c r="J83" i="4"/>
  <c r="I83" i="4"/>
  <c r="H83" i="4"/>
  <c r="J80" i="4"/>
  <c r="J79" i="4" s="1"/>
  <c r="I80" i="4"/>
  <c r="I79" i="4" s="1"/>
  <c r="H80" i="4"/>
  <c r="H79" i="4" s="1"/>
  <c r="J77" i="4"/>
  <c r="J76" i="4" s="1"/>
  <c r="I77" i="4"/>
  <c r="I76" i="4" s="1"/>
  <c r="H77" i="4"/>
  <c r="H76" i="4" s="1"/>
  <c r="J74" i="4"/>
  <c r="J73" i="4" s="1"/>
  <c r="I74" i="4"/>
  <c r="I73" i="4" s="1"/>
  <c r="H74" i="4"/>
  <c r="H73" i="4" s="1"/>
  <c r="J71" i="4"/>
  <c r="J70" i="4" s="1"/>
  <c r="I71" i="4"/>
  <c r="I70" i="4" s="1"/>
  <c r="H71" i="4"/>
  <c r="H70" i="4" s="1"/>
  <c r="J68" i="4"/>
  <c r="I68" i="4"/>
  <c r="H68" i="4"/>
  <c r="J66" i="4"/>
  <c r="I66" i="4"/>
  <c r="H66" i="4"/>
  <c r="J63" i="4"/>
  <c r="J62" i="4" s="1"/>
  <c r="I63" i="4"/>
  <c r="I62" i="4" s="1"/>
  <c r="H63" i="4"/>
  <c r="H62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J36" i="4" s="1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H316" i="4" l="1"/>
  <c r="I300" i="4"/>
  <c r="H48" i="4"/>
  <c r="J82" i="4"/>
  <c r="I65" i="4"/>
  <c r="I90" i="4"/>
  <c r="J90" i="4"/>
  <c r="H65" i="4"/>
  <c r="H300" i="4"/>
  <c r="H296" i="4" s="1"/>
  <c r="H20" i="4"/>
  <c r="I82" i="4"/>
  <c r="J48" i="4"/>
  <c r="H265" i="4"/>
  <c r="H261" i="4" s="1"/>
  <c r="H260" i="4" s="1"/>
  <c r="I265" i="4"/>
  <c r="I261" i="4" s="1"/>
  <c r="I260" i="4" s="1"/>
  <c r="I316" i="4"/>
  <c r="I315" i="4" s="1"/>
  <c r="J316" i="4"/>
  <c r="J315" i="4" s="1"/>
  <c r="H308" i="4"/>
  <c r="J308" i="4"/>
  <c r="J300" i="4"/>
  <c r="J296" i="4" s="1"/>
  <c r="J278" i="4"/>
  <c r="J277" i="4" s="1"/>
  <c r="J276" i="4" s="1"/>
  <c r="I278" i="4"/>
  <c r="I277" i="4" s="1"/>
  <c r="I276" i="4" s="1"/>
  <c r="J265" i="4"/>
  <c r="J261" i="4" s="1"/>
  <c r="J260" i="4" s="1"/>
  <c r="I234" i="4"/>
  <c r="J234" i="4"/>
  <c r="J208" i="4"/>
  <c r="J180" i="4" s="1"/>
  <c r="I208" i="4"/>
  <c r="I180" i="4" s="1"/>
  <c r="I159" i="4"/>
  <c r="H82" i="4"/>
  <c r="I48" i="4"/>
  <c r="H36" i="4"/>
  <c r="I36" i="4"/>
  <c r="I20" i="4"/>
  <c r="H315" i="4"/>
  <c r="J65" i="4"/>
  <c r="J159" i="4"/>
  <c r="H180" i="4"/>
  <c r="H278" i="4"/>
  <c r="H277" i="4" s="1"/>
  <c r="H276" i="4" s="1"/>
  <c r="I296" i="4"/>
  <c r="I308" i="4"/>
  <c r="J20" i="4"/>
  <c r="H159" i="4"/>
  <c r="H234" i="4"/>
  <c r="H19" i="4" l="1"/>
  <c r="H18" i="4"/>
  <c r="H295" i="4"/>
  <c r="J295" i="4"/>
  <c r="H179" i="4"/>
  <c r="J179" i="4"/>
  <c r="I179" i="4"/>
  <c r="J19" i="4"/>
  <c r="J18" i="4" s="1"/>
  <c r="I19" i="4"/>
  <c r="I18" i="4" s="1"/>
  <c r="I295" i="4"/>
  <c r="I327" i="4" l="1"/>
  <c r="J327" i="4"/>
  <c r="H327" i="4"/>
</calcChain>
</file>

<file path=xl/sharedStrings.xml><?xml version="1.0" encoding="utf-8"?>
<sst xmlns="http://schemas.openxmlformats.org/spreadsheetml/2006/main" count="5967" uniqueCount="888">
  <si>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</si>
  <si>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</si>
  <si>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</si>
  <si>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</si>
  <si>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</si>
  <si>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</si>
  <si>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</si>
  <si>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</si>
  <si>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</si>
  <si>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</si>
  <si>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</si>
  <si>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</si>
  <si>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</si>
  <si>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</si>
  <si>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</si>
  <si>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</si>
  <si>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</si>
  <si>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</si>
  <si>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</si>
  <si>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</si>
  <si>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</si>
  <si>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</si>
  <si>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</si>
  <si>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</si>
  <si>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</si>
  <si>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</si>
  <si>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</si>
  <si>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</si>
  <si>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</si>
  <si>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</si>
  <si>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</si>
  <si>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</si>
  <si>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</si>
  <si>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</si>
  <si>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</si>
  <si>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</si>
  <si>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</si>
  <si>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</si>
  <si>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</si>
  <si>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</si>
  <si>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</si>
  <si>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</si>
  <si>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</si>
  <si>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</si>
  <si>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</si>
  <si>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</si>
  <si>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</si>
  <si>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</si>
  <si>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</si>
  <si>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</si>
  <si>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</si>
  <si>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</si>
  <si>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</si>
  <si>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</si>
  <si>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</si>
  <si>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</si>
  <si>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</si>
  <si>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</si>
  <si>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</si>
  <si>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</si>
  <si>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</si>
  <si>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</si>
  <si>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</si>
  <si>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</si>
  <si>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</si>
  <si>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</si>
  <si>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</si>
  <si>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</si>
  <si>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</si>
  <si>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</si>
  <si>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</si>
  <si>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</si>
  <si>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</si>
  <si>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</si>
  <si>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</si>
  <si>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</si>
  <si>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</si>
  <si>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</si>
  <si>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</si>
  <si>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</si>
  <si>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</si>
  <si>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</si>
  <si>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</si>
  <si>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</si>
  <si>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</si>
  <si>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</si>
  <si>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</si>
  <si>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</si>
  <si>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</si>
  <si>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</si>
  <si>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</si>
  <si>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</si>
  <si>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</si>
  <si>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</si>
  <si>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</si>
  <si>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</si>
  <si>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</si>
  <si>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</si>
  <si>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</si>
  <si>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</si>
  <si>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</si>
  <si>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</si>
  <si>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</si>
  <si>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</si>
  <si>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</si>
  <si>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</si>
  <si>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</si>
  <si>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</si>
  <si>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</si>
  <si>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</si>
  <si>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</si>
  <si>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</si>
  <si>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</si>
  <si>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</si>
  <si>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</si>
  <si>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</si>
  <si>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</si>
  <si>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</si>
  <si>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</si>
  <si>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</si>
  <si>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</si>
  <si>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</si>
  <si>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</si>
  <si>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</si>
  <si>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</si>
  <si>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</si>
  <si>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</si>
  <si>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</si>
  <si>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</si>
  <si>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</si>
  <si>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</si>
  <si>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</si>
  <si>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</si>
  <si>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</si>
  <si>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</si>
  <si>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</si>
  <si>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</si>
  <si>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</si>
  <si>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</si>
  <si>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</si>
  <si>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</si>
  <si>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</si>
  <si>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</si>
  <si>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</si>
  <si>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</si>
  <si>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</si>
  <si>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</si>
  <si>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</si>
  <si>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</si>
  <si>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</si>
  <si>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</si>
  <si>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</si>
  <si>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</si>
  <si>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</si>
  <si>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</si>
  <si>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</si>
  <si>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</si>
  <si>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</si>
  <si>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</si>
  <si>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</si>
  <si>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</si>
  <si>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</si>
  <si>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</si>
  <si>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</si>
  <si>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</si>
  <si>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</si>
  <si>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</si>
  <si>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</si>
  <si>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</si>
  <si>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</si>
  <si>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</si>
  <si>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</si>
  <si>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</si>
  <si>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</si>
  <si>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</si>
  <si>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</si>
  <si>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</si>
  <si>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</si>
  <si>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</si>
  <si>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</si>
  <si>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</si>
  <si>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</si>
  <si>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</si>
  <si>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</si>
  <si>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</si>
  <si>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</si>
  <si>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</si>
  <si>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</si>
  <si>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</si>
  <si>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</si>
  <si>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</si>
  <si>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</si>
  <si>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</si>
  <si>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</si>
  <si>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</si>
  <si>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</si>
  <si>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</si>
  <si>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</si>
  <si>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</si>
  <si>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</si>
  <si>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</si>
  <si>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</si>
  <si>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</si>
  <si>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</si>
  <si>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</si>
  <si>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</si>
  <si>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</si>
  <si>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</si>
  <si>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</si>
  <si>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</si>
  <si>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</si>
  <si>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</si>
  <si>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</si>
  <si>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</si>
  <si>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</si>
  <si>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</si>
  <si>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</si>
  <si>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</si>
  <si>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</si>
  <si>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</si>
  <si>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</si>
  <si>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</si>
  <si>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</si>
  <si>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</si>
  <si>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</si>
  <si>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</si>
  <si>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</si>
  <si>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</si>
  <si>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</si>
  <si>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</si>
  <si>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</si>
  <si>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</si>
  <si>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</si>
  <si>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</si>
  <si>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</si>
  <si>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</si>
  <si>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</si>
  <si>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</si>
  <si>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</si>
  <si>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</si>
  <si>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</si>
  <si>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</si>
  <si>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</si>
  <si>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</si>
  <si>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</si>
  <si>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</si>
  <si>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</si>
  <si>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</si>
  <si>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</si>
  <si>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</si>
  <si>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</si>
  <si>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</si>
  <si>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</si>
  <si>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</si>
  <si>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</si>
  <si>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</si>
  <si>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</si>
  <si>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</si>
  <si>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</si>
  <si>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</si>
  <si>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</si>
  <si>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</si>
  <si>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</si>
  <si>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</si>
  <si>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</si>
  <si>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</si>
  <si>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</si>
  <si>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</si>
  <si>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</si>
  <si>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</si>
  <si>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</si>
  <si>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</si>
  <si>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ИТОГО</t>
  </si>
  <si>
    <t>Приложение 13</t>
  </si>
  <si>
    <t xml:space="preserve">к решению Погарского районного  </t>
  </si>
  <si>
    <t>Источники внутреннего  финансирования  дефицита районного бюджета на 2020 год</t>
  </si>
  <si>
    <t xml:space="preserve">и на  плановый период 2021и 2022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</si>
  <si>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</si>
  <si>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</si>
  <si>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</si>
  <si>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</si>
  <si>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</si>
  <si>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</si>
  <si>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</si>
  <si>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</si>
  <si>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</si>
  <si>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</si>
  <si>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 xml:space="preserve">от 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</si>
  <si>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</si>
  <si>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</si>
  <si>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</si>
  <si>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</si>
  <si>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</si>
  <si>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</si>
  <si>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</si>
  <si>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</si>
  <si>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</si>
  <si>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</si>
  <si>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</si>
  <si>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</si>
  <si>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</si>
  <si>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</si>
  <si>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</si>
  <si>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</si>
  <si>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</si>
  <si>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</si>
  <si>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</si>
  <si>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</si>
  <si>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</si>
  <si>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</si>
  <si>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</si>
  <si>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</si>
  <si>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</si>
  <si>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</si>
  <si>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</si>
  <si>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</si>
  <si>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</si>
  <si>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</si>
  <si>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</si>
  <si>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</si>
  <si>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</si>
  <si>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</si>
  <si>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</si>
  <si>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</si>
  <si>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</si>
  <si>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</si>
  <si>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</si>
  <si>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</si>
  <si>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</si>
  <si>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3</t>
  </si>
  <si>
    <t>Приложение 1</t>
  </si>
  <si>
    <t>Приложение 2</t>
  </si>
  <si>
    <t>Приложение 4</t>
  </si>
  <si>
    <t>Приложение 5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</si>
  <si>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</si>
  <si>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</si>
  <si>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</si>
  <si>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</si>
  <si>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</si>
  <si>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</si>
  <si>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</si>
  <si>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</si>
  <si>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</si>
  <si>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</si>
  <si>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</si>
  <si>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</si>
  <si>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</si>
  <si>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</si>
  <si>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Сумма              на 2020 год</t>
  </si>
  <si>
    <t>Сумма              на 2021 год</t>
  </si>
  <si>
    <t>Сумма              на 2022 год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</si>
  <si>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</si>
  <si>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</si>
  <si>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</si>
  <si>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</si>
  <si>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</si>
  <si>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</si>
  <si>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</si>
  <si>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</si>
  <si>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</si>
  <si>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</si>
  <si>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</si>
  <si>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</si>
  <si>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</si>
  <si>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</si>
  <si>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</si>
  <si>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</si>
  <si>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</si>
  <si>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</si>
  <si>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</si>
  <si>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</si>
  <si>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</si>
  <si>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</si>
  <si>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</si>
  <si>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</si>
  <si>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</si>
  <si>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</si>
  <si>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</si>
  <si>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</si>
  <si>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</si>
  <si>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</si>
  <si>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</si>
  <si>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</si>
  <si>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</si>
  <si>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</si>
  <si>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</si>
  <si>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</si>
  <si>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</si>
  <si>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</si>
  <si>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</si>
  <si>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</si>
  <si>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</si>
  <si>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</si>
  <si>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</si>
  <si>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</si>
  <si>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</si>
  <si>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</si>
  <si>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</si>
  <si>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</si>
  <si>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</si>
  <si>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</si>
  <si>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</si>
  <si>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</si>
  <si>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</si>
  <si>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</si>
  <si>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</si>
  <si>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</si>
  <si>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</si>
  <si>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</si>
  <si>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</si>
  <si>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</si>
  <si>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</si>
  <si>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</si>
  <si>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</si>
  <si>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</si>
  <si>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</si>
  <si>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</si>
  <si>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</si>
  <si>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</si>
  <si>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</si>
  <si>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</si>
  <si>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</si>
  <si>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</si>
  <si>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</si>
  <si>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</si>
  <si>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</si>
  <si>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</si>
  <si>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</si>
  <si>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</si>
  <si>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</si>
  <si>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</si>
  <si>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</si>
  <si>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</si>
  <si>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</si>
  <si>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</si>
  <si>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</si>
  <si>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</si>
  <si>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</si>
  <si>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</si>
  <si>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</si>
  <si>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</si>
  <si>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</si>
  <si>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</si>
  <si>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</si>
  <si>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</si>
  <si>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</si>
  <si>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</si>
  <si>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</si>
  <si>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</si>
  <si>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</si>
  <si>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</si>
  <si>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</si>
  <si>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</si>
  <si>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</si>
  <si>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</si>
  <si>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</si>
  <si>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</si>
  <si>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</si>
  <si>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</si>
  <si>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</si>
  <si>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</si>
  <si>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</si>
  <si>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</si>
  <si>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</si>
  <si>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</si>
  <si>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</si>
  <si>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</si>
  <si>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</si>
  <si>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</si>
  <si>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</si>
  <si>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</si>
  <si>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</si>
  <si>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</si>
  <si>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</si>
  <si>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</si>
  <si>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</si>
  <si>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</si>
  <si>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</si>
  <si>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</si>
  <si>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</si>
  <si>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</si>
  <si>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</si>
  <si>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</si>
  <si>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</si>
  <si>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</si>
  <si>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</si>
  <si>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</si>
  <si>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</si>
  <si>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</si>
  <si>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</si>
  <si>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</si>
  <si>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</si>
  <si>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</si>
  <si>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</si>
  <si>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</si>
  <si>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</si>
  <si>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</si>
  <si>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</si>
  <si>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</si>
  <si>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</si>
  <si>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</si>
  <si>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</si>
  <si>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</si>
  <si>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</si>
  <si>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</si>
  <si>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</si>
  <si>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</si>
  <si>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</si>
  <si>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</si>
  <si>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</si>
  <si>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</si>
  <si>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</si>
  <si>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</si>
  <si>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</si>
  <si>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</si>
  <si>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</si>
  <si>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</si>
  <si>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</si>
  <si>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</si>
  <si>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</si>
  <si>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</si>
  <si>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</si>
  <si>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</si>
  <si>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</si>
  <si>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</si>
  <si>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</si>
  <si>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</si>
  <si>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</si>
  <si>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</si>
  <si>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</si>
  <si>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</si>
  <si>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</si>
  <si>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</si>
  <si>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</si>
  <si>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</si>
  <si>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</si>
  <si>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</si>
  <si>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</si>
  <si>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</si>
  <si>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</si>
  <si>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</si>
  <si>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</si>
  <si>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</si>
  <si>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</si>
  <si>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</si>
  <si>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</si>
  <si>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</si>
  <si>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</si>
  <si>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</si>
  <si>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</si>
  <si>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</si>
  <si>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</si>
  <si>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</si>
  <si>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</si>
  <si>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</si>
  <si>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</si>
  <si>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</si>
  <si>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</si>
  <si>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</si>
  <si>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</si>
  <si>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</si>
  <si>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</si>
  <si>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</si>
  <si>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</si>
  <si>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</si>
  <si>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</si>
  <si>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</si>
  <si>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</si>
  <si>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</si>
  <si>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</si>
  <si>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</si>
  <si>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</si>
  <si>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</si>
  <si>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</si>
  <si>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</si>
  <si>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</si>
  <si>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</si>
  <si>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</si>
  <si>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</si>
  <si>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</si>
  <si>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</si>
  <si>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</si>
  <si>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</si>
  <si>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</si>
  <si>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</si>
  <si>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</si>
  <si>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</si>
  <si>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</si>
  <si>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</si>
  <si>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</si>
  <si>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</si>
  <si>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</si>
  <si>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</si>
  <si>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</si>
  <si>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</si>
  <si>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</si>
  <si>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</si>
  <si>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</si>
  <si>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</si>
  <si>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</si>
  <si>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</si>
  <si>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Приложение 7.1.</t>
  </si>
  <si>
    <t>Приложение 8.2.</t>
  </si>
  <si>
    <t>Приложение 9.2.</t>
  </si>
  <si>
    <t>Приложение 10.2.</t>
  </si>
  <si>
    <t xml:space="preserve">Приложение 11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   06.12.2019г. №6-41       О бюджете Погарского муниципального района Брянской области на 2020 год и на плановый период 2021 и 2022 годов                                                  </t>
  </si>
  <si>
    <t>Таблица 2</t>
  </si>
  <si>
    <t>Распределение дотации на поддержку мер по обеспечению сбалансированности бюджетов поселений из бюджета Погарского района                                                                                                                                                                         на 2020 год и на плановый период 2021 и 2022 годов</t>
  </si>
  <si>
    <t xml:space="preserve">Витемлянское сельское поселение </t>
  </si>
  <si>
    <t xml:space="preserve">Городищенское сельское поселение </t>
  </si>
  <si>
    <t>Суворовское сельское поселение</t>
  </si>
  <si>
    <t>Нераспределенный резерв</t>
  </si>
  <si>
    <t>Приложение 6</t>
  </si>
  <si>
    <t>Наименование и статус муниципального образования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</si>
  <si>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</si>
  <si>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</si>
  <si>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</si>
  <si>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</si>
  <si>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</si>
  <si>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</si>
  <si>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</si>
  <si>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</si>
  <si>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</si>
  <si>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Погарское городское поселение  Погарского муниципального района Брянской области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</si>
  <si>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</si>
  <si>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</si>
  <si>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</si>
  <si>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</si>
  <si>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</si>
  <si>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</si>
  <si>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</si>
  <si>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</si>
  <si>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</si>
  <si>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</si>
  <si>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</si>
  <si>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</si>
  <si>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</si>
  <si>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</si>
  <si>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</si>
  <si>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</si>
  <si>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</si>
  <si>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</si>
  <si>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</si>
  <si>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</si>
  <si>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</si>
  <si>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</si>
  <si>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</si>
  <si>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</si>
  <si>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</si>
  <si>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</si>
  <si>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</si>
  <si>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</si>
  <si>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</si>
  <si>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</si>
  <si>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</si>
  <si>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</si>
  <si>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</si>
  <si>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</si>
  <si>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</si>
  <si>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</si>
  <si>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</si>
  <si>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</si>
  <si>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</si>
  <si>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</si>
  <si>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</si>
  <si>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</si>
  <si>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</si>
  <si>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</si>
  <si>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</si>
  <si>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</si>
  <si>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</si>
  <si>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</si>
  <si>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</si>
  <si>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</si>
  <si>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</si>
  <si>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</si>
  <si>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</si>
  <si>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</si>
  <si>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</si>
  <si>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</si>
  <si>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</si>
  <si>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</si>
  <si>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</si>
  <si>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</si>
  <si>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</si>
  <si>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</si>
  <si>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</si>
  <si>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</si>
  <si>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</si>
  <si>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</si>
  <si>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</si>
  <si>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</si>
  <si>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</si>
  <si>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</si>
  <si>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</si>
  <si>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</si>
  <si>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</si>
  <si>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</si>
  <si>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</si>
  <si>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</si>
  <si>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</si>
  <si>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</si>
  <si>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</si>
  <si>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</si>
  <si>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</si>
  <si>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</si>
  <si>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</si>
  <si>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</si>
  <si>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</si>
  <si>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</si>
  <si>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</si>
  <si>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</si>
  <si>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</si>
  <si>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</si>
  <si>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</si>
  <si>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</si>
  <si>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</si>
  <si>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</si>
  <si>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</si>
  <si>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</si>
  <si>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</si>
  <si>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</si>
  <si>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</si>
  <si>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</si>
  <si>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</si>
  <si>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</si>
  <si>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</si>
  <si>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</si>
  <si>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</si>
  <si>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</si>
  <si>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</si>
  <si>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</si>
  <si>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</si>
  <si>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</si>
  <si>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</si>
  <si>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</si>
  <si>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</si>
  <si>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</si>
  <si>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</si>
  <si>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</si>
  <si>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</si>
  <si>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</si>
  <si>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</si>
  <si>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</si>
  <si>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</si>
  <si>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</si>
  <si>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</si>
  <si>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</si>
  <si>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</si>
  <si>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</si>
  <si>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</si>
  <si>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</si>
  <si>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</si>
  <si>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</si>
  <si>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</si>
  <si>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</si>
  <si>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</si>
  <si>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</si>
  <si>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</si>
  <si>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</si>
  <si>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</si>
  <si>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</si>
  <si>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</si>
  <si>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</si>
  <si>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</si>
  <si>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</si>
  <si>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</si>
  <si>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</si>
  <si>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</si>
  <si>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</si>
  <si>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</si>
  <si>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</si>
  <si>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</si>
  <si>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</si>
  <si>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</si>
  <si>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</si>
  <si>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</si>
  <si>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</si>
  <si>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</si>
  <si>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</si>
  <si>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</si>
  <si>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</si>
  <si>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</si>
  <si>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</si>
  <si>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</si>
  <si>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</si>
  <si>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</si>
  <si>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</si>
  <si>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</si>
  <si>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</si>
  <si>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</si>
  <si>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</si>
  <si>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</si>
  <si>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</si>
  <si>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</si>
  <si>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</si>
  <si>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</si>
  <si>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</si>
  <si>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</si>
  <si>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</si>
  <si>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</si>
  <si>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</si>
  <si>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</si>
  <si>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</si>
  <si>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</si>
  <si>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</si>
  <si>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</si>
  <si>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</si>
  <si>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</si>
  <si>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</si>
  <si>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</si>
  <si>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</si>
  <si>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</si>
  <si>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</si>
  <si>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</si>
  <si>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</si>
  <si>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</si>
  <si>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</si>
  <si>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</si>
  <si>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</si>
  <si>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</si>
  <si>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</si>
  <si>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</si>
  <si>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</si>
  <si>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</si>
  <si>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</si>
  <si>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</si>
  <si>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</si>
  <si>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</si>
  <si>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</si>
  <si>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</si>
  <si>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</si>
  <si>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</si>
  <si>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</si>
  <si>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</si>
  <si>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</si>
  <si>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</si>
  <si>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</si>
  <si>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</si>
  <si>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</si>
  <si>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</si>
  <si>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</si>
  <si>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</si>
  <si>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</si>
  <si>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</si>
  <si>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</si>
  <si>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</si>
  <si>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</si>
  <si>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</si>
  <si>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</si>
  <si>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</si>
  <si>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</si>
  <si>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</si>
  <si>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</si>
  <si>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</si>
  <si>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</si>
  <si>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</si>
  <si>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</si>
  <si>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</si>
  <si>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</si>
  <si>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</si>
  <si>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</si>
  <si>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</si>
  <si>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</si>
  <si>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</si>
  <si>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</si>
  <si>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</si>
  <si>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</si>
  <si>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</si>
  <si>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</si>
  <si>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</si>
  <si>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</si>
  <si>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</si>
  <si>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</si>
  <si>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</si>
  <si>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</si>
  <si>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</si>
  <si>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</si>
  <si>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</si>
  <si>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</si>
  <si>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</si>
  <si>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</si>
  <si>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</si>
  <si>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</si>
  <si>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</si>
  <si>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</si>
  <si>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от 05.03.2020г. №6-60</t>
  </si>
  <si>
    <t>от 05.03.2020г №6-60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</si>
</sst>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8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8">
    <xf numFmtId="0" fontId="0" fillId="0" borderId="0">
      <alignment vertical="top" wrapText="1"/>
    </xf>
    <xf numFmtId="0" fontId="3" fillId="0" borderId="0"/>
    <xf numFmtId="0" fontId="4" fillId="0" borderId="0"/>
    <xf numFmtId="0" fontId="6" fillId="0" borderId="0"/>
    <xf numFmtId="0" fontId="11" fillId="0" borderId="0"/>
    <xf numFmtId="0" fontId="3" fillId="0" borderId="0"/>
    <xf numFmtId="0" fontId="11" fillId="0" borderId="1">
      <alignment horizontal="center" vertical="center" wrapText="1"/>
    </xf>
    <xf numFmtId="0" fontId="16" fillId="0" borderId="1">
      <alignment vertical="top" wrapText="1"/>
    </xf>
    <xf numFmtId="1" fontId="11" fillId="0" borderId="1">
      <alignment horizontal="center" vertical="top" shrinkToFit="1"/>
    </xf>
    <xf numFmtId="4" fontId="16" fillId="3" borderId="1">
      <alignment horizontal="right" vertical="top" shrinkToFit="1"/>
    </xf>
    <xf numFmtId="0" fontId="16" fillId="0" borderId="2">
      <alignment horizontal="right"/>
    </xf>
    <xf numFmtId="4" fontId="16" fillId="3" borderId="2">
      <alignment horizontal="right" vertical="top" shrinkToFit="1"/>
    </xf>
    <xf numFmtId="0" fontId="3" fillId="0" borderId="0"/>
    <xf numFmtId="0" fontId="22" fillId="0" borderId="0"/>
    <xf numFmtId="0" fontId="34" fillId="0" borderId="0"/>
    <xf numFmtId="0" fontId="36" fillId="0" borderId="0" applyNumberFormat="0" applyFill="0" applyBorder="0" applyAlignment="0" applyProtection="0"/>
    <xf numFmtId="0" fontId="3" fillId="0" borderId="0"/>
    <xf numFmtId="0" fontId="3" fillId="0" borderId="0"/>
  </cellStyleXfs>
  <cellXfs count="2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49" fontId="7" fillId="0" borderId="0" xfId="3" applyNumberFormat="1" applyFont="1" applyFill="1" applyAlignment="1">
      <alignment vertical="center" wrapText="1"/>
    </xf>
    <xf numFmtId="0" fontId="8" fillId="0" borderId="0" xfId="1" applyFont="1" applyAlignment="1">
      <alignment horizontal="right"/>
    </xf>
    <xf numFmtId="0" fontId="11" fillId="0" borderId="0" xfId="4" applyNumberFormat="1" applyProtection="1"/>
    <xf numFmtId="0" fontId="6" fillId="0" borderId="0" xfId="3" applyProtection="1">
      <protection locked="0"/>
    </xf>
    <xf numFmtId="0" fontId="13" fillId="0" borderId="0" xfId="3" applyFont="1" applyFill="1" applyAlignment="1">
      <alignment horizontal="center" vertical="center" wrapText="1"/>
    </xf>
    <xf numFmtId="0" fontId="14" fillId="0" borderId="0" xfId="5" applyFont="1" applyAlignment="1">
      <alignment horizontal="center" wrapText="1"/>
    </xf>
    <xf numFmtId="49" fontId="14" fillId="0" borderId="0" xfId="5" applyNumberFormat="1" applyFont="1" applyAlignment="1">
      <alignment horizontal="center" wrapText="1"/>
    </xf>
    <xf numFmtId="0" fontId="15" fillId="0" borderId="0" xfId="5" applyFont="1" applyAlignment="1">
      <alignment horizontal="right" wrapText="1"/>
    </xf>
    <xf numFmtId="0" fontId="11" fillId="0" borderId="1" xfId="6">
      <alignment horizontal="center" vertical="center" wrapText="1"/>
    </xf>
    <xf numFmtId="49" fontId="11" fillId="0" borderId="1" xfId="6" applyNumberFormat="1">
      <alignment horizontal="center" vertical="center" wrapText="1"/>
    </xf>
    <xf numFmtId="0" fontId="17" fillId="0" borderId="1" xfId="7" applyFont="1">
      <alignment vertical="top" wrapText="1"/>
    </xf>
    <xf numFmtId="1" fontId="17" fillId="0" borderId="1" xfId="8" applyFont="1">
      <alignment horizontal="center" vertical="top" shrinkToFit="1"/>
    </xf>
    <xf numFmtId="49" fontId="17" fillId="0" borderId="1" xfId="8" applyNumberFormat="1" applyFont="1">
      <alignment horizontal="center" vertical="top" shrinkToFit="1"/>
    </xf>
    <xf numFmtId="4" fontId="17" fillId="0" borderId="1" xfId="9" applyFont="1" applyFill="1">
      <alignment horizontal="right" vertical="top" shrinkToFit="1"/>
    </xf>
    <xf numFmtId="4" fontId="17" fillId="0" borderId="3" xfId="11" applyFont="1" applyFill="1" applyBorder="1">
      <alignment horizontal="right" vertical="top" shrinkToFit="1"/>
    </xf>
    <xf numFmtId="49" fontId="6" fillId="0" borderId="0" xfId="3" applyNumberFormat="1" applyProtection="1">
      <protection locked="0"/>
    </xf>
    <xf numFmtId="0" fontId="6" fillId="0" borderId="0" xfId="3" applyFill="1" applyProtection="1">
      <protection locked="0"/>
    </xf>
    <xf numFmtId="0" fontId="8" fillId="0" borderId="0" xfId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0" xfId="1"/>
    <xf numFmtId="0" fontId="3" fillId="0" borderId="0" xfId="1" applyFont="1"/>
    <xf numFmtId="0" fontId="21" fillId="0" borderId="4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left" wrapText="1"/>
    </xf>
    <xf numFmtId="0" fontId="21" fillId="0" borderId="3" xfId="1" applyFont="1" applyBorder="1" applyAlignment="1">
      <alignment horizontal="left"/>
    </xf>
    <xf numFmtId="0" fontId="3" fillId="0" borderId="0" xfId="12"/>
    <xf numFmtId="0" fontId="22" fillId="0" borderId="0" xfId="13"/>
    <xf numFmtId="0" fontId="23" fillId="0" borderId="0" xfId="1" applyFont="1" applyFill="1" applyAlignment="1">
      <alignment horizontal="right"/>
    </xf>
    <xf numFmtId="0" fontId="23" fillId="0" borderId="0" xfId="12" applyFont="1" applyAlignment="1"/>
    <xf numFmtId="0" fontId="23" fillId="0" borderId="0" xfId="12" applyFont="1" applyAlignment="1">
      <alignment horizontal="right"/>
    </xf>
    <xf numFmtId="0" fontId="24" fillId="0" borderId="0" xfId="12" applyFont="1" applyAlignment="1">
      <alignment horizontal="center"/>
    </xf>
    <xf numFmtId="0" fontId="25" fillId="0" borderId="5" xfId="12" applyFont="1" applyBorder="1" applyAlignment="1">
      <alignment horizontal="center"/>
    </xf>
    <xf numFmtId="0" fontId="25" fillId="0" borderId="3" xfId="12" applyFont="1" applyBorder="1" applyAlignment="1">
      <alignment horizontal="center"/>
    </xf>
    <xf numFmtId="4" fontId="24" fillId="0" borderId="5" xfId="12" applyNumberFormat="1" applyFont="1" applyBorder="1" applyAlignment="1">
      <alignment horizontal="center"/>
    </xf>
    <xf numFmtId="4" fontId="24" fillId="0" borderId="3" xfId="12" applyNumberFormat="1" applyFont="1" applyBorder="1" applyAlignment="1">
      <alignment horizontal="center"/>
    </xf>
    <xf numFmtId="0" fontId="22" fillId="0" borderId="3" xfId="13" applyBorder="1"/>
    <xf numFmtId="4" fontId="3" fillId="0" borderId="5" xfId="12" applyNumberFormat="1" applyFont="1" applyBorder="1" applyAlignment="1">
      <alignment horizontal="center"/>
    </xf>
    <xf numFmtId="0" fontId="9" fillId="2" borderId="0" xfId="2" applyFont="1" applyFill="1" applyBorder="1" applyAlignment="1">
      <alignment horizontal="right"/>
    </xf>
    <xf numFmtId="4" fontId="20" fillId="0" borderId="5" xfId="12" applyNumberFormat="1" applyFont="1" applyBorder="1" applyAlignment="1">
      <alignment horizontal="center"/>
    </xf>
    <xf numFmtId="4" fontId="3" fillId="0" borderId="3" xfId="12" applyNumberFormat="1" applyFont="1" applyBorder="1" applyAlignment="1">
      <alignment horizontal="center"/>
    </xf>
    <xf numFmtId="164" fontId="22" fillId="0" borderId="0" xfId="13" applyNumberFormat="1"/>
    <xf numFmtId="0" fontId="27" fillId="2" borderId="0" xfId="1" applyFont="1" applyFill="1" applyAlignment="1">
      <alignment horizontal="right" vertical="center" wrapText="1"/>
    </xf>
    <xf numFmtId="0" fontId="23" fillId="0" borderId="0" xfId="1" applyFont="1"/>
    <xf numFmtId="0" fontId="23" fillId="2" borderId="0" xfId="1" applyFont="1" applyFill="1"/>
    <xf numFmtId="0" fontId="23" fillId="2" borderId="0" xfId="1" applyFont="1" applyFill="1" applyBorder="1"/>
    <xf numFmtId="0" fontId="23" fillId="2" borderId="0" xfId="1" applyFont="1" applyFill="1" applyBorder="1" applyAlignment="1">
      <alignment horizontal="right"/>
    </xf>
    <xf numFmtId="0" fontId="23" fillId="2" borderId="3" xfId="1" applyFont="1" applyFill="1" applyBorder="1" applyAlignment="1">
      <alignment horizontal="center" vertical="center" shrinkToFit="1"/>
    </xf>
    <xf numFmtId="0" fontId="28" fillId="2" borderId="0" xfId="1" applyFont="1" applyFill="1"/>
    <xf numFmtId="0" fontId="28" fillId="2" borderId="0" xfId="1" applyFont="1" applyFill="1" applyBorder="1"/>
    <xf numFmtId="49" fontId="27" fillId="0" borderId="3" xfId="1" applyNumberFormat="1" applyFont="1" applyFill="1" applyBorder="1" applyAlignment="1">
      <alignment horizontal="left" vertical="center" wrapText="1"/>
    </xf>
    <xf numFmtId="0" fontId="29" fillId="0" borderId="3" xfId="1" applyFont="1" applyFill="1" applyBorder="1" applyAlignment="1">
      <alignment vertical="center" wrapText="1"/>
    </xf>
    <xf numFmtId="4" fontId="27" fillId="0" borderId="3" xfId="1" applyNumberFormat="1" applyFont="1" applyFill="1" applyBorder="1" applyAlignment="1">
      <alignment horizontal="right" vertical="center"/>
    </xf>
    <xf numFmtId="49" fontId="27" fillId="0" borderId="3" xfId="1" applyNumberFormat="1" applyFont="1" applyBorder="1" applyAlignment="1">
      <alignment horizontal="left" vertical="center" wrapText="1"/>
    </xf>
    <xf numFmtId="0" fontId="27" fillId="0" borderId="3" xfId="1" applyFont="1" applyBorder="1" applyAlignment="1">
      <alignment vertical="center"/>
    </xf>
    <xf numFmtId="4" fontId="27" fillId="0" borderId="3" xfId="1" applyNumberFormat="1" applyFont="1" applyBorder="1" applyAlignment="1">
      <alignment horizontal="right" vertical="center"/>
    </xf>
    <xf numFmtId="0" fontId="27" fillId="0" borderId="3" xfId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 wrapText="1"/>
    </xf>
    <xf numFmtId="0" fontId="23" fillId="0" borderId="3" xfId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2" fontId="23" fillId="0" borderId="3" xfId="1" applyNumberFormat="1" applyFont="1" applyBorder="1" applyAlignment="1">
      <alignment horizontal="left" vertical="top" wrapText="1"/>
    </xf>
    <xf numFmtId="49" fontId="27" fillId="0" borderId="3" xfId="1" applyNumberFormat="1" applyFont="1" applyBorder="1" applyAlignment="1">
      <alignment vertical="top" wrapText="1"/>
    </xf>
    <xf numFmtId="0" fontId="30" fillId="0" borderId="3" xfId="1" applyNumberFormat="1" applyFont="1" applyBorder="1" applyAlignment="1">
      <alignment vertical="top" wrapText="1"/>
    </xf>
    <xf numFmtId="49" fontId="31" fillId="0" borderId="3" xfId="1" applyNumberFormat="1" applyFont="1" applyBorder="1" applyAlignment="1">
      <alignment vertical="top" wrapText="1"/>
    </xf>
    <xf numFmtId="0" fontId="32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center" wrapText="1"/>
    </xf>
    <xf numFmtId="0" fontId="30" fillId="0" borderId="3" xfId="1" applyNumberFormat="1" applyFont="1" applyBorder="1" applyAlignment="1">
      <alignment vertical="center" wrapText="1"/>
    </xf>
    <xf numFmtId="49" fontId="27" fillId="0" borderId="3" xfId="1" applyNumberFormat="1" applyFont="1" applyBorder="1" applyAlignment="1">
      <alignment horizontal="left" vertical="top"/>
    </xf>
    <xf numFmtId="0" fontId="27" fillId="0" borderId="3" xfId="1" applyNumberFormat="1" applyFont="1" applyBorder="1" applyAlignment="1">
      <alignment vertical="top" wrapText="1"/>
    </xf>
    <xf numFmtId="4" fontId="27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horizontal="left" vertical="center"/>
    </xf>
    <xf numFmtId="0" fontId="27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center"/>
    </xf>
    <xf numFmtId="0" fontId="29" fillId="0" borderId="3" xfId="1" applyNumberFormat="1" applyFont="1" applyBorder="1" applyAlignment="1">
      <alignment vertical="center" wrapText="1"/>
    </xf>
    <xf numFmtId="49" fontId="33" fillId="0" borderId="3" xfId="1" applyNumberFormat="1" applyFont="1" applyBorder="1" applyAlignment="1">
      <alignment horizontal="left" vertical="top"/>
    </xf>
    <xf numFmtId="0" fontId="33" fillId="0" borderId="3" xfId="1" applyNumberFormat="1" applyFont="1" applyBorder="1" applyAlignment="1">
      <alignment vertical="top" wrapText="1"/>
    </xf>
    <xf numFmtId="4" fontId="33" fillId="0" borderId="3" xfId="1" applyNumberFormat="1" applyFont="1" applyBorder="1" applyAlignment="1">
      <alignment horizontal="right"/>
    </xf>
    <xf numFmtId="49" fontId="31" fillId="0" borderId="3" xfId="1" applyNumberFormat="1" applyFont="1" applyBorder="1" applyAlignment="1">
      <alignment horizontal="left" vertical="top"/>
    </xf>
    <xf numFmtId="49" fontId="33" fillId="0" borderId="3" xfId="1" applyNumberFormat="1" applyFont="1" applyBorder="1" applyAlignment="1">
      <alignment horizontal="left" vertical="top" wrapText="1"/>
    </xf>
    <xf numFmtId="49" fontId="27" fillId="0" borderId="3" xfId="2" applyNumberFormat="1" applyFont="1" applyFill="1" applyBorder="1" applyAlignment="1" applyProtection="1">
      <alignment horizontal="left" vertical="top"/>
    </xf>
    <xf numFmtId="0" fontId="27" fillId="0" borderId="3" xfId="2" applyNumberFormat="1" applyFont="1" applyFill="1" applyBorder="1" applyAlignment="1" applyProtection="1">
      <alignment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33" fillId="0" borderId="3" xfId="2" applyNumberFormat="1" applyFont="1" applyFill="1" applyBorder="1" applyAlignment="1" applyProtection="1">
      <alignment horizontal="left" vertical="top"/>
    </xf>
    <xf numFmtId="0" fontId="33" fillId="0" borderId="3" xfId="2" applyNumberFormat="1" applyFont="1" applyFill="1" applyBorder="1" applyAlignment="1" applyProtection="1">
      <alignment vertical="top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0" fontId="27" fillId="0" borderId="3" xfId="1" applyFont="1" applyFill="1" applyBorder="1" applyAlignment="1">
      <alignment horizontal="center" vertical="center" shrinkToFit="1"/>
    </xf>
    <xf numFmtId="0" fontId="27" fillId="0" borderId="3" xfId="1" applyFont="1" applyFill="1" applyBorder="1" applyAlignment="1">
      <alignment horizontal="left" vertical="center" wrapText="1"/>
    </xf>
    <xf numFmtId="4" fontId="27" fillId="0" borderId="3" xfId="1" applyNumberFormat="1" applyFont="1" applyFill="1" applyBorder="1" applyAlignment="1">
      <alignment horizontal="right" vertical="center" shrinkToFi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justify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left" vertical="center" wrapText="1"/>
    </xf>
    <xf numFmtId="4" fontId="23" fillId="0" borderId="3" xfId="1" applyNumberFormat="1" applyFont="1" applyFill="1" applyBorder="1" applyAlignment="1">
      <alignment horizontal="right" vertical="center" shrinkToFit="1"/>
    </xf>
    <xf numFmtId="0" fontId="23" fillId="0" borderId="3" xfId="14" applyFont="1" applyFill="1" applyBorder="1" applyAlignment="1">
      <alignment horizontal="left" vertical="center" wrapText="1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7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23" fillId="0" borderId="3" xfId="1" applyFont="1" applyFill="1" applyBorder="1" applyAlignment="1">
      <alignment horizontal="justify" vertical="center" wrapText="1"/>
    </xf>
    <xf numFmtId="0" fontId="23" fillId="0" borderId="4" xfId="1" applyFont="1" applyFill="1" applyBorder="1" applyAlignment="1">
      <alignment horizontal="left" vertical="top" wrapText="1"/>
    </xf>
    <xf numFmtId="4" fontId="23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23" fillId="0" borderId="3" xfId="1" applyFont="1" applyFill="1" applyBorder="1" applyAlignment="1">
      <alignment horizontal="left" vertical="top" wrapText="1"/>
    </xf>
    <xf numFmtId="4" fontId="23" fillId="0" borderId="3" xfId="1" applyNumberFormat="1" applyFont="1" applyFill="1" applyBorder="1" applyAlignment="1">
      <alignment horizontal="right" vertical="center" wrapText="1"/>
    </xf>
    <xf numFmtId="0" fontId="23" fillId="0" borderId="8" xfId="1" applyFont="1" applyFill="1" applyBorder="1" applyAlignment="1">
      <alignment horizontal="left" vertical="top" wrapText="1"/>
    </xf>
    <xf numFmtId="4" fontId="23" fillId="0" borderId="8" xfId="1" applyNumberFormat="1" applyFont="1" applyFill="1" applyBorder="1" applyAlignment="1">
      <alignment horizontal="right" vertical="center" wrapText="1"/>
    </xf>
    <xf numFmtId="4" fontId="23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35" fillId="0" borderId="3" xfId="2" applyFont="1" applyFill="1" applyBorder="1" applyAlignment="1">
      <alignment horizontal="left" vertical="top"/>
    </xf>
    <xf numFmtId="0" fontId="35" fillId="0" borderId="3" xfId="2" applyFont="1" applyFill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right" vertical="center" shrinkToFit="1"/>
    </xf>
    <xf numFmtId="0" fontId="23" fillId="0" borderId="3" xfId="1" applyFont="1" applyFill="1" applyBorder="1" applyAlignment="1">
      <alignment horizontal="center" vertical="center" shrinkToFit="1"/>
    </xf>
    <xf numFmtId="0" fontId="23" fillId="4" borderId="3" xfId="1" applyFont="1" applyFill="1" applyBorder="1" applyAlignment="1">
      <alignment horizontal="left" vertical="center" wrapText="1"/>
    </xf>
    <xf numFmtId="4" fontId="23" fillId="4" borderId="3" xfId="1" applyNumberFormat="1" applyFont="1" applyFill="1" applyBorder="1" applyAlignment="1">
      <alignment horizontal="right" vertical="center" shrinkToFit="1"/>
    </xf>
    <xf numFmtId="0" fontId="27" fillId="0" borderId="3" xfId="1" applyFont="1" applyFill="1" applyBorder="1" applyAlignment="1">
      <alignment horizontal="left" vertical="center" shrinkToFit="1"/>
    </xf>
    <xf numFmtId="0" fontId="27" fillId="0" borderId="3" xfId="1" applyFont="1" applyFill="1" applyBorder="1" applyAlignment="1">
      <alignment horizontal="right" vertical="top" shrinkToFit="1"/>
    </xf>
    <xf numFmtId="0" fontId="27" fillId="0" borderId="3" xfId="1" applyFont="1" applyFill="1" applyBorder="1" applyAlignment="1">
      <alignment horizontal="left" vertical="top" wrapText="1"/>
    </xf>
    <xf numFmtId="4" fontId="27" fillId="0" borderId="3" xfId="1" applyNumberFormat="1" applyFont="1" applyFill="1" applyBorder="1" applyAlignment="1">
      <alignment horizontal="right" shrinkToFit="1"/>
    </xf>
    <xf numFmtId="0" fontId="23" fillId="2" borderId="0" xfId="1" applyFont="1" applyFill="1" applyAlignment="1">
      <alignment wrapText="1"/>
    </xf>
    <xf numFmtId="0" fontId="23" fillId="2" borderId="0" xfId="1" applyFont="1" applyFill="1" applyBorder="1" applyAlignment="1">
      <alignment wrapText="1"/>
    </xf>
    <xf numFmtId="4" fontId="23" fillId="2" borderId="0" xfId="1" applyNumberFormat="1" applyFont="1" applyFill="1" applyBorder="1" applyAlignment="1">
      <alignment wrapText="1"/>
    </xf>
    <xf numFmtId="4" fontId="23" fillId="2" borderId="0" xfId="1" applyNumberFormat="1" applyFont="1" applyFill="1" applyAlignment="1">
      <alignment wrapText="1"/>
    </xf>
    <xf numFmtId="4" fontId="23" fillId="0" borderId="0" xfId="1" applyNumberFormat="1" applyFont="1"/>
    <xf numFmtId="0" fontId="23" fillId="0" borderId="0" xfId="1" applyFont="1" applyAlignment="1"/>
    <xf numFmtId="0" fontId="12" fillId="0" borderId="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right" wrapText="1"/>
    </xf>
    <xf numFmtId="4" fontId="14" fillId="0" borderId="3" xfId="1" applyNumberFormat="1" applyFont="1" applyBorder="1" applyAlignment="1">
      <alignment horizontal="right"/>
    </xf>
    <xf numFmtId="4" fontId="21" fillId="0" borderId="3" xfId="1" applyNumberFormat="1" applyFont="1" applyBorder="1" applyAlignment="1">
      <alignment horizontal="right"/>
    </xf>
    <xf numFmtId="0" fontId="14" fillId="0" borderId="0" xfId="1" applyFont="1"/>
    <xf numFmtId="0" fontId="21" fillId="0" borderId="4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top" wrapText="1"/>
    </xf>
    <xf numFmtId="0" fontId="17" fillId="0" borderId="10" xfId="7" applyFont="1" applyBorder="1">
      <alignment vertical="top" wrapText="1"/>
    </xf>
    <xf numFmtId="1" fontId="17" fillId="0" borderId="10" xfId="8" applyFont="1" applyBorder="1">
      <alignment horizontal="center" vertical="top" shrinkToFit="1"/>
    </xf>
    <xf numFmtId="49" fontId="17" fillId="0" borderId="10" xfId="8" applyNumberFormat="1" applyFont="1" applyBorder="1">
      <alignment horizontal="center" vertical="top" shrinkToFit="1"/>
    </xf>
    <xf numFmtId="4" fontId="17" fillId="0" borderId="10" xfId="9" applyFont="1" applyFill="1" applyBorder="1">
      <alignment horizontal="right" vertical="top" shrinkToFi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12" fillId="2" borderId="0" xfId="1" applyFont="1" applyFill="1" applyAlignment="1">
      <alignment horizontal="center" vertical="center" wrapText="1"/>
    </xf>
    <xf numFmtId="49" fontId="23" fillId="2" borderId="3" xfId="1" applyNumberFormat="1" applyFont="1" applyFill="1" applyBorder="1" applyAlignment="1">
      <alignment horizontal="center" vertical="center" wrapText="1" shrinkToFit="1"/>
    </xf>
    <xf numFmtId="0" fontId="23" fillId="2" borderId="3" xfId="1" applyFont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7" fillId="0" borderId="3" xfId="10" applyFont="1" applyBorder="1">
      <alignment horizontal="right"/>
    </xf>
    <xf numFmtId="0" fontId="9" fillId="0" borderId="0" xfId="2" applyFont="1" applyAlignment="1">
      <alignment horizontal="right"/>
    </xf>
    <xf numFmtId="0" fontId="12" fillId="0" borderId="0" xfId="5" applyFont="1" applyAlignment="1">
      <alignment horizontal="center" wrapText="1"/>
    </xf>
    <xf numFmtId="0" fontId="9" fillId="2" borderId="0" xfId="2" applyFont="1" applyFill="1" applyAlignment="1">
      <alignment horizontal="right"/>
    </xf>
    <xf numFmtId="0" fontId="10" fillId="0" borderId="0" xfId="3" applyFont="1" applyAlignment="1">
      <alignment horizontal="right"/>
    </xf>
    <xf numFmtId="0" fontId="9" fillId="0" borderId="0" xfId="2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23" fillId="2" borderId="0" xfId="1" applyFont="1" applyFill="1" applyBorder="1" applyAlignment="1">
      <alignment horizontal="right" vertical="center" wrapText="1"/>
    </xf>
    <xf numFmtId="0" fontId="20" fillId="0" borderId="0" xfId="1" applyFont="1" applyAlignment="1">
      <alignment horizontal="right"/>
    </xf>
    <xf numFmtId="0" fontId="37" fillId="0" borderId="0" xfId="1" applyFont="1" applyAlignment="1">
      <alignment horizontal="center" vertical="center" wrapText="1"/>
    </xf>
    <xf numFmtId="0" fontId="23" fillId="0" borderId="0" xfId="1" applyFont="1" applyAlignment="1">
      <alignment horizontal="right" wrapText="1"/>
    </xf>
    <xf numFmtId="0" fontId="23" fillId="0" borderId="0" xfId="1" applyFont="1" applyAlignment="1">
      <alignment horizontal="right"/>
    </xf>
    <xf numFmtId="0" fontId="9" fillId="2" borderId="0" xfId="2" applyFont="1" applyFill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10" fillId="0" borderId="0" xfId="13" applyFont="1" applyAlignment="1">
      <alignment horizontal="right"/>
    </xf>
    <xf numFmtId="0" fontId="26" fillId="0" borderId="0" xfId="2" applyFont="1" applyBorder="1" applyAlignment="1">
      <alignment horizontal="center"/>
    </xf>
    <xf numFmtId="0" fontId="25" fillId="0" borderId="5" xfId="12" applyFont="1" applyBorder="1" applyAlignment="1">
      <alignment horizontal="center"/>
    </xf>
    <xf numFmtId="0" fontId="25" fillId="0" borderId="6" xfId="12" applyFont="1" applyBorder="1" applyAlignment="1">
      <alignment horizontal="center"/>
    </xf>
    <xf numFmtId="0" fontId="25" fillId="0" borderId="7" xfId="12" applyFont="1" applyBorder="1" applyAlignment="1">
      <alignment horizontal="center"/>
    </xf>
    <xf numFmtId="0" fontId="24" fillId="0" borderId="5" xfId="12" applyFont="1" applyBorder="1" applyAlignment="1">
      <alignment horizontal="center"/>
    </xf>
    <xf numFmtId="0" fontId="3" fillId="0" borderId="6" xfId="12" applyBorder="1" applyAlignment="1"/>
    <xf numFmtId="0" fontId="3" fillId="0" borderId="7" xfId="12" applyBorder="1" applyAlignment="1"/>
    <xf numFmtId="0" fontId="24" fillId="0" borderId="5" xfId="12" applyFont="1" applyBorder="1" applyAlignment="1">
      <alignment horizontal="left" wrapText="1"/>
    </xf>
    <xf numFmtId="0" fontId="3" fillId="0" borderId="6" xfId="12" applyBorder="1" applyAlignment="1">
      <alignment horizontal="left" wrapText="1"/>
    </xf>
    <xf numFmtId="0" fontId="3" fillId="0" borderId="7" xfId="12" applyBorder="1" applyAlignment="1">
      <alignment horizontal="left" wrapText="1"/>
    </xf>
    <xf numFmtId="0" fontId="20" fillId="0" borderId="5" xfId="12" applyFont="1" applyBorder="1" applyAlignment="1">
      <alignment horizontal="center"/>
    </xf>
    <xf numFmtId="0" fontId="20" fillId="0" borderId="6" xfId="12" applyFont="1" applyBorder="1" applyAlignment="1"/>
    <xf numFmtId="0" fontId="20" fillId="0" borderId="7" xfId="12" applyFont="1" applyBorder="1" applyAlignment="1"/>
    <xf numFmtId="0" fontId="20" fillId="0" borderId="5" xfId="12" applyFont="1" applyBorder="1" applyAlignment="1">
      <alignment horizontal="left" wrapText="1"/>
    </xf>
    <xf numFmtId="0" fontId="20" fillId="0" borderId="6" xfId="12" applyFont="1" applyBorder="1" applyAlignment="1">
      <alignment horizontal="left" wrapText="1"/>
    </xf>
    <xf numFmtId="0" fontId="20" fillId="0" borderId="7" xfId="12" applyFont="1" applyBorder="1" applyAlignment="1">
      <alignment horizontal="left" wrapText="1"/>
    </xf>
    <xf numFmtId="0" fontId="24" fillId="0" borderId="6" xfId="12" applyFont="1" applyBorder="1"/>
    <xf numFmtId="0" fontId="24" fillId="0" borderId="7" xfId="12" applyFont="1" applyBorder="1"/>
    <xf numFmtId="0" fontId="24" fillId="0" borderId="6" xfId="12" applyFont="1" applyBorder="1" applyAlignment="1">
      <alignment horizontal="left" wrapText="1"/>
    </xf>
    <xf numFmtId="0" fontId="24" fillId="0" borderId="7" xfId="12" applyFont="1" applyBorder="1" applyAlignment="1">
      <alignment horizontal="left" wrapText="1"/>
    </xf>
    <xf numFmtId="0" fontId="3" fillId="0" borderId="5" xfId="12" applyFont="1" applyBorder="1" applyAlignment="1">
      <alignment horizontal="center"/>
    </xf>
    <xf numFmtId="0" fontId="3" fillId="0" borderId="6" xfId="12" applyFont="1" applyBorder="1"/>
    <xf numFmtId="0" fontId="3" fillId="0" borderId="7" xfId="12" applyFont="1" applyBorder="1"/>
    <xf numFmtId="0" fontId="3" fillId="0" borderId="5" xfId="12" applyFont="1" applyBorder="1" applyAlignment="1">
      <alignment horizontal="left" wrapText="1"/>
    </xf>
    <xf numFmtId="0" fontId="3" fillId="0" borderId="6" xfId="12" applyFont="1" applyBorder="1" applyAlignment="1">
      <alignment horizontal="left" wrapText="1"/>
    </xf>
    <xf numFmtId="0" fontId="3" fillId="0" borderId="7" xfId="12" applyFont="1" applyBorder="1" applyAlignment="1">
      <alignment horizontal="left" wrapText="1"/>
    </xf>
    <xf numFmtId="0" fontId="3" fillId="0" borderId="6" xfId="12" applyFont="1" applyBorder="1" applyAlignment="1"/>
    <xf numFmtId="0" fontId="3" fillId="0" borderId="7" xfId="12" applyFont="1" applyBorder="1" applyAlignment="1"/>
    <xf numFmtId="0" fontId="20" fillId="0" borderId="6" xfId="12" applyFont="1" applyBorder="1"/>
    <xf numFmtId="0" fontId="20" fillId="0" borderId="7" xfId="12" applyFont="1" applyBorder="1"/>
  </cellXfs>
  <cellStyles count="18">
    <cellStyle name="xl22" xfId="6" xr:uid="{00000000-0005-0000-0000-000000000000}"/>
    <cellStyle name="xl23" xfId="4" xr:uid="{00000000-0005-0000-0000-000001000000}"/>
    <cellStyle name="xl25" xfId="10" xr:uid="{00000000-0005-0000-0000-000002000000}"/>
    <cellStyle name="xl27" xfId="11" xr:uid="{00000000-0005-0000-0000-000003000000}"/>
    <cellStyle name="xl32" xfId="7" xr:uid="{00000000-0005-0000-0000-000004000000}"/>
    <cellStyle name="xl34" xfId="8" xr:uid="{00000000-0005-0000-0000-000005000000}"/>
    <cellStyle name="xl36" xfId="9" xr:uid="{00000000-0005-0000-0000-000006000000}"/>
    <cellStyle name="Гиперссылка 2" xfId="15" xr:uid="{00000000-0005-0000-0000-000007000000}"/>
    <cellStyle name="Обычный" xfId="0" builtinId="0"/>
    <cellStyle name="Обычный 2" xfId="1" xr:uid="{00000000-0005-0000-0000-000009000000}"/>
    <cellStyle name="Обычный 2 2" xfId="2" xr:uid="{00000000-0005-0000-0000-00000A000000}"/>
    <cellStyle name="Обычный 2 3" xfId="17" xr:uid="{00000000-0005-0000-0000-00000B000000}"/>
    <cellStyle name="Обычный 3" xfId="3" xr:uid="{00000000-0005-0000-0000-00000C000000}"/>
    <cellStyle name="Обычный 3 2" xfId="5" xr:uid="{00000000-0005-0000-0000-00000D000000}"/>
    <cellStyle name="Обычный 3 3" xfId="14" xr:uid="{00000000-0005-0000-0000-00000E000000}"/>
    <cellStyle name="Обычный 4" xfId="13" xr:uid="{00000000-0005-0000-0000-00000F000000}"/>
    <cellStyle name="Обычный 5" xfId="16" xr:uid="{00000000-0005-0000-0000-000010000000}"/>
    <cellStyle name="Обычный_Лист1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showGridLines="0" showZeros="0" tabSelected="1" view="pageBreakPreview" topLeftCell="G1" zoomScaleNormal="90" zoomScaleSheetLayoutView="100" workbookViewId="0">
      <selection activeCell="G1" sqref="G1"/>
    </sheetView>
  </sheetViews>
  <sheetFormatPr defaultColWidth="9.1640625" defaultRowHeight="12.75" x14ac:dyDescent="0.2"/>
  <cols>
    <col min="1" max="6" width="0" style="60" hidden="1" customWidth="1"/>
    <col min="7" max="7" width="29" style="60" customWidth="1"/>
    <col min="8" max="8" width="59" style="60" customWidth="1"/>
    <col min="9" max="9" width="16.5" style="60" customWidth="1"/>
    <col min="10" max="10" width="18.33203125" style="60" customWidth="1"/>
    <col min="11" max="11" width="18.83203125" style="60" customWidth="1"/>
    <col min="12" max="256" width="9.1640625" style="60"/>
    <col min="257" max="262" width="0" style="60" hidden="1" customWidth="1"/>
    <col min="263" max="263" width="21.33203125" style="60" customWidth="1"/>
    <col min="264" max="264" width="55.83203125" style="60" customWidth="1"/>
    <col min="265" max="267" width="13.6640625" style="60" customWidth="1"/>
    <col min="268" max="512" width="9.1640625" style="60"/>
    <col min="513" max="518" width="0" style="60" hidden="1" customWidth="1"/>
    <col min="519" max="519" width="21.33203125" style="60" customWidth="1"/>
    <col min="520" max="520" width="55.83203125" style="60" customWidth="1"/>
    <col min="521" max="523" width="13.6640625" style="60" customWidth="1"/>
    <col min="524" max="768" width="9.1640625" style="60"/>
    <col min="769" max="774" width="0" style="60" hidden="1" customWidth="1"/>
    <col min="775" max="775" width="21.33203125" style="60" customWidth="1"/>
    <col min="776" max="776" width="55.83203125" style="60" customWidth="1"/>
    <col min="777" max="779" width="13.6640625" style="60" customWidth="1"/>
    <col min="780" max="1024" width="9.1640625" style="60"/>
    <col min="1025" max="1030" width="0" style="60" hidden="1" customWidth="1"/>
    <col min="1031" max="1031" width="21.33203125" style="60" customWidth="1"/>
    <col min="1032" max="1032" width="55.83203125" style="60" customWidth="1"/>
    <col min="1033" max="1035" width="13.6640625" style="60" customWidth="1"/>
    <col min="1036" max="1280" width="9.1640625" style="60"/>
    <col min="1281" max="1286" width="0" style="60" hidden="1" customWidth="1"/>
    <col min="1287" max="1287" width="21.33203125" style="60" customWidth="1"/>
    <col min="1288" max="1288" width="55.83203125" style="60" customWidth="1"/>
    <col min="1289" max="1291" width="13.6640625" style="60" customWidth="1"/>
    <col min="1292" max="1536" width="9.1640625" style="60"/>
    <col min="1537" max="1542" width="0" style="60" hidden="1" customWidth="1"/>
    <col min="1543" max="1543" width="21.33203125" style="60" customWidth="1"/>
    <col min="1544" max="1544" width="55.83203125" style="60" customWidth="1"/>
    <col min="1545" max="1547" width="13.6640625" style="60" customWidth="1"/>
    <col min="1548" max="1792" width="9.1640625" style="60"/>
    <col min="1793" max="1798" width="0" style="60" hidden="1" customWidth="1"/>
    <col min="1799" max="1799" width="21.33203125" style="60" customWidth="1"/>
    <col min="1800" max="1800" width="55.83203125" style="60" customWidth="1"/>
    <col min="1801" max="1803" width="13.6640625" style="60" customWidth="1"/>
    <col min="1804" max="2048" width="9.1640625" style="60"/>
    <col min="2049" max="2054" width="0" style="60" hidden="1" customWidth="1"/>
    <col min="2055" max="2055" width="21.33203125" style="60" customWidth="1"/>
    <col min="2056" max="2056" width="55.83203125" style="60" customWidth="1"/>
    <col min="2057" max="2059" width="13.6640625" style="60" customWidth="1"/>
    <col min="2060" max="2304" width="9.1640625" style="60"/>
    <col min="2305" max="2310" width="0" style="60" hidden="1" customWidth="1"/>
    <col min="2311" max="2311" width="21.33203125" style="60" customWidth="1"/>
    <col min="2312" max="2312" width="55.83203125" style="60" customWidth="1"/>
    <col min="2313" max="2315" width="13.6640625" style="60" customWidth="1"/>
    <col min="2316" max="2560" width="9.1640625" style="60"/>
    <col min="2561" max="2566" width="0" style="60" hidden="1" customWidth="1"/>
    <col min="2567" max="2567" width="21.33203125" style="60" customWidth="1"/>
    <col min="2568" max="2568" width="55.83203125" style="60" customWidth="1"/>
    <col min="2569" max="2571" width="13.6640625" style="60" customWidth="1"/>
    <col min="2572" max="2816" width="9.1640625" style="60"/>
    <col min="2817" max="2822" width="0" style="60" hidden="1" customWidth="1"/>
    <col min="2823" max="2823" width="21.33203125" style="60" customWidth="1"/>
    <col min="2824" max="2824" width="55.83203125" style="60" customWidth="1"/>
    <col min="2825" max="2827" width="13.6640625" style="60" customWidth="1"/>
    <col min="2828" max="3072" width="9.1640625" style="60"/>
    <col min="3073" max="3078" width="0" style="60" hidden="1" customWidth="1"/>
    <col min="3079" max="3079" width="21.33203125" style="60" customWidth="1"/>
    <col min="3080" max="3080" width="55.83203125" style="60" customWidth="1"/>
    <col min="3081" max="3083" width="13.6640625" style="60" customWidth="1"/>
    <col min="3084" max="3328" width="9.1640625" style="60"/>
    <col min="3329" max="3334" width="0" style="60" hidden="1" customWidth="1"/>
    <col min="3335" max="3335" width="21.33203125" style="60" customWidth="1"/>
    <col min="3336" max="3336" width="55.83203125" style="60" customWidth="1"/>
    <col min="3337" max="3339" width="13.6640625" style="60" customWidth="1"/>
    <col min="3340" max="3584" width="9.1640625" style="60"/>
    <col min="3585" max="3590" width="0" style="60" hidden="1" customWidth="1"/>
    <col min="3591" max="3591" width="21.33203125" style="60" customWidth="1"/>
    <col min="3592" max="3592" width="55.83203125" style="60" customWidth="1"/>
    <col min="3593" max="3595" width="13.6640625" style="60" customWidth="1"/>
    <col min="3596" max="3840" width="9.1640625" style="60"/>
    <col min="3841" max="3846" width="0" style="60" hidden="1" customWidth="1"/>
    <col min="3847" max="3847" width="21.33203125" style="60" customWidth="1"/>
    <col min="3848" max="3848" width="55.83203125" style="60" customWidth="1"/>
    <col min="3849" max="3851" width="13.6640625" style="60" customWidth="1"/>
    <col min="3852" max="4096" width="9.1640625" style="60"/>
    <col min="4097" max="4102" width="0" style="60" hidden="1" customWidth="1"/>
    <col min="4103" max="4103" width="21.33203125" style="60" customWidth="1"/>
    <col min="4104" max="4104" width="55.83203125" style="60" customWidth="1"/>
    <col min="4105" max="4107" width="13.6640625" style="60" customWidth="1"/>
    <col min="4108" max="4352" width="9.1640625" style="60"/>
    <col min="4353" max="4358" width="0" style="60" hidden="1" customWidth="1"/>
    <col min="4359" max="4359" width="21.33203125" style="60" customWidth="1"/>
    <col min="4360" max="4360" width="55.83203125" style="60" customWidth="1"/>
    <col min="4361" max="4363" width="13.6640625" style="60" customWidth="1"/>
    <col min="4364" max="4608" width="9.1640625" style="60"/>
    <col min="4609" max="4614" width="0" style="60" hidden="1" customWidth="1"/>
    <col min="4615" max="4615" width="21.33203125" style="60" customWidth="1"/>
    <col min="4616" max="4616" width="55.83203125" style="60" customWidth="1"/>
    <col min="4617" max="4619" width="13.6640625" style="60" customWidth="1"/>
    <col min="4620" max="4864" width="9.1640625" style="60"/>
    <col min="4865" max="4870" width="0" style="60" hidden="1" customWidth="1"/>
    <col min="4871" max="4871" width="21.33203125" style="60" customWidth="1"/>
    <col min="4872" max="4872" width="55.83203125" style="60" customWidth="1"/>
    <col min="4873" max="4875" width="13.6640625" style="60" customWidth="1"/>
    <col min="4876" max="5120" width="9.1640625" style="60"/>
    <col min="5121" max="5126" width="0" style="60" hidden="1" customWidth="1"/>
    <col min="5127" max="5127" width="21.33203125" style="60" customWidth="1"/>
    <col min="5128" max="5128" width="55.83203125" style="60" customWidth="1"/>
    <col min="5129" max="5131" width="13.6640625" style="60" customWidth="1"/>
    <col min="5132" max="5376" width="9.1640625" style="60"/>
    <col min="5377" max="5382" width="0" style="60" hidden="1" customWidth="1"/>
    <col min="5383" max="5383" width="21.33203125" style="60" customWidth="1"/>
    <col min="5384" max="5384" width="55.83203125" style="60" customWidth="1"/>
    <col min="5385" max="5387" width="13.6640625" style="60" customWidth="1"/>
    <col min="5388" max="5632" width="9.1640625" style="60"/>
    <col min="5633" max="5638" width="0" style="60" hidden="1" customWidth="1"/>
    <col min="5639" max="5639" width="21.33203125" style="60" customWidth="1"/>
    <col min="5640" max="5640" width="55.83203125" style="60" customWidth="1"/>
    <col min="5641" max="5643" width="13.6640625" style="60" customWidth="1"/>
    <col min="5644" max="5888" width="9.1640625" style="60"/>
    <col min="5889" max="5894" width="0" style="60" hidden="1" customWidth="1"/>
    <col min="5895" max="5895" width="21.33203125" style="60" customWidth="1"/>
    <col min="5896" max="5896" width="55.83203125" style="60" customWidth="1"/>
    <col min="5897" max="5899" width="13.6640625" style="60" customWidth="1"/>
    <col min="5900" max="6144" width="9.1640625" style="60"/>
    <col min="6145" max="6150" width="0" style="60" hidden="1" customWidth="1"/>
    <col min="6151" max="6151" width="21.33203125" style="60" customWidth="1"/>
    <col min="6152" max="6152" width="55.83203125" style="60" customWidth="1"/>
    <col min="6153" max="6155" width="13.6640625" style="60" customWidth="1"/>
    <col min="6156" max="6400" width="9.1640625" style="60"/>
    <col min="6401" max="6406" width="0" style="60" hidden="1" customWidth="1"/>
    <col min="6407" max="6407" width="21.33203125" style="60" customWidth="1"/>
    <col min="6408" max="6408" width="55.83203125" style="60" customWidth="1"/>
    <col min="6409" max="6411" width="13.6640625" style="60" customWidth="1"/>
    <col min="6412" max="6656" width="9.1640625" style="60"/>
    <col min="6657" max="6662" width="0" style="60" hidden="1" customWidth="1"/>
    <col min="6663" max="6663" width="21.33203125" style="60" customWidth="1"/>
    <col min="6664" max="6664" width="55.83203125" style="60" customWidth="1"/>
    <col min="6665" max="6667" width="13.6640625" style="60" customWidth="1"/>
    <col min="6668" max="6912" width="9.1640625" style="60"/>
    <col min="6913" max="6918" width="0" style="60" hidden="1" customWidth="1"/>
    <col min="6919" max="6919" width="21.33203125" style="60" customWidth="1"/>
    <col min="6920" max="6920" width="55.83203125" style="60" customWidth="1"/>
    <col min="6921" max="6923" width="13.6640625" style="60" customWidth="1"/>
    <col min="6924" max="7168" width="9.1640625" style="60"/>
    <col min="7169" max="7174" width="0" style="60" hidden="1" customWidth="1"/>
    <col min="7175" max="7175" width="21.33203125" style="60" customWidth="1"/>
    <col min="7176" max="7176" width="55.83203125" style="60" customWidth="1"/>
    <col min="7177" max="7179" width="13.6640625" style="60" customWidth="1"/>
    <col min="7180" max="7424" width="9.1640625" style="60"/>
    <col min="7425" max="7430" width="0" style="60" hidden="1" customWidth="1"/>
    <col min="7431" max="7431" width="21.33203125" style="60" customWidth="1"/>
    <col min="7432" max="7432" width="55.83203125" style="60" customWidth="1"/>
    <col min="7433" max="7435" width="13.6640625" style="60" customWidth="1"/>
    <col min="7436" max="7680" width="9.1640625" style="60"/>
    <col min="7681" max="7686" width="0" style="60" hidden="1" customWidth="1"/>
    <col min="7687" max="7687" width="21.33203125" style="60" customWidth="1"/>
    <col min="7688" max="7688" width="55.83203125" style="60" customWidth="1"/>
    <col min="7689" max="7691" width="13.6640625" style="60" customWidth="1"/>
    <col min="7692" max="7936" width="9.1640625" style="60"/>
    <col min="7937" max="7942" width="0" style="60" hidden="1" customWidth="1"/>
    <col min="7943" max="7943" width="21.33203125" style="60" customWidth="1"/>
    <col min="7944" max="7944" width="55.83203125" style="60" customWidth="1"/>
    <col min="7945" max="7947" width="13.6640625" style="60" customWidth="1"/>
    <col min="7948" max="8192" width="9.1640625" style="60"/>
    <col min="8193" max="8198" width="0" style="60" hidden="1" customWidth="1"/>
    <col min="8199" max="8199" width="21.33203125" style="60" customWidth="1"/>
    <col min="8200" max="8200" width="55.83203125" style="60" customWidth="1"/>
    <col min="8201" max="8203" width="13.6640625" style="60" customWidth="1"/>
    <col min="8204" max="8448" width="9.1640625" style="60"/>
    <col min="8449" max="8454" width="0" style="60" hidden="1" customWidth="1"/>
    <col min="8455" max="8455" width="21.33203125" style="60" customWidth="1"/>
    <col min="8456" max="8456" width="55.83203125" style="60" customWidth="1"/>
    <col min="8457" max="8459" width="13.6640625" style="60" customWidth="1"/>
    <col min="8460" max="8704" width="9.1640625" style="60"/>
    <col min="8705" max="8710" width="0" style="60" hidden="1" customWidth="1"/>
    <col min="8711" max="8711" width="21.33203125" style="60" customWidth="1"/>
    <col min="8712" max="8712" width="55.83203125" style="60" customWidth="1"/>
    <col min="8713" max="8715" width="13.6640625" style="60" customWidth="1"/>
    <col min="8716" max="8960" width="9.1640625" style="60"/>
    <col min="8961" max="8966" width="0" style="60" hidden="1" customWidth="1"/>
    <col min="8967" max="8967" width="21.33203125" style="60" customWidth="1"/>
    <col min="8968" max="8968" width="55.83203125" style="60" customWidth="1"/>
    <col min="8969" max="8971" width="13.6640625" style="60" customWidth="1"/>
    <col min="8972" max="9216" width="9.1640625" style="60"/>
    <col min="9217" max="9222" width="0" style="60" hidden="1" customWidth="1"/>
    <col min="9223" max="9223" width="21.33203125" style="60" customWidth="1"/>
    <col min="9224" max="9224" width="55.83203125" style="60" customWidth="1"/>
    <col min="9225" max="9227" width="13.6640625" style="60" customWidth="1"/>
    <col min="9228" max="9472" width="9.1640625" style="60"/>
    <col min="9473" max="9478" width="0" style="60" hidden="1" customWidth="1"/>
    <col min="9479" max="9479" width="21.33203125" style="60" customWidth="1"/>
    <col min="9480" max="9480" width="55.83203125" style="60" customWidth="1"/>
    <col min="9481" max="9483" width="13.6640625" style="60" customWidth="1"/>
    <col min="9484" max="9728" width="9.1640625" style="60"/>
    <col min="9729" max="9734" width="0" style="60" hidden="1" customWidth="1"/>
    <col min="9735" max="9735" width="21.33203125" style="60" customWidth="1"/>
    <col min="9736" max="9736" width="55.83203125" style="60" customWidth="1"/>
    <col min="9737" max="9739" width="13.6640625" style="60" customWidth="1"/>
    <col min="9740" max="9984" width="9.1640625" style="60"/>
    <col min="9985" max="9990" width="0" style="60" hidden="1" customWidth="1"/>
    <col min="9991" max="9991" width="21.33203125" style="60" customWidth="1"/>
    <col min="9992" max="9992" width="55.83203125" style="60" customWidth="1"/>
    <col min="9993" max="9995" width="13.6640625" style="60" customWidth="1"/>
    <col min="9996" max="10240" width="9.1640625" style="60"/>
    <col min="10241" max="10246" width="0" style="60" hidden="1" customWidth="1"/>
    <col min="10247" max="10247" width="21.33203125" style="60" customWidth="1"/>
    <col min="10248" max="10248" width="55.83203125" style="60" customWidth="1"/>
    <col min="10249" max="10251" width="13.6640625" style="60" customWidth="1"/>
    <col min="10252" max="10496" width="9.1640625" style="60"/>
    <col min="10497" max="10502" width="0" style="60" hidden="1" customWidth="1"/>
    <col min="10503" max="10503" width="21.33203125" style="60" customWidth="1"/>
    <col min="10504" max="10504" width="55.83203125" style="60" customWidth="1"/>
    <col min="10505" max="10507" width="13.6640625" style="60" customWidth="1"/>
    <col min="10508" max="10752" width="9.1640625" style="60"/>
    <col min="10753" max="10758" width="0" style="60" hidden="1" customWidth="1"/>
    <col min="10759" max="10759" width="21.33203125" style="60" customWidth="1"/>
    <col min="10760" max="10760" width="55.83203125" style="60" customWidth="1"/>
    <col min="10761" max="10763" width="13.6640625" style="60" customWidth="1"/>
    <col min="10764" max="11008" width="9.1640625" style="60"/>
    <col min="11009" max="11014" width="0" style="60" hidden="1" customWidth="1"/>
    <col min="11015" max="11015" width="21.33203125" style="60" customWidth="1"/>
    <col min="11016" max="11016" width="55.83203125" style="60" customWidth="1"/>
    <col min="11017" max="11019" width="13.6640625" style="60" customWidth="1"/>
    <col min="11020" max="11264" width="9.1640625" style="60"/>
    <col min="11265" max="11270" width="0" style="60" hidden="1" customWidth="1"/>
    <col min="11271" max="11271" width="21.33203125" style="60" customWidth="1"/>
    <col min="11272" max="11272" width="55.83203125" style="60" customWidth="1"/>
    <col min="11273" max="11275" width="13.6640625" style="60" customWidth="1"/>
    <col min="11276" max="11520" width="9.1640625" style="60"/>
    <col min="11521" max="11526" width="0" style="60" hidden="1" customWidth="1"/>
    <col min="11527" max="11527" width="21.33203125" style="60" customWidth="1"/>
    <col min="11528" max="11528" width="55.83203125" style="60" customWidth="1"/>
    <col min="11529" max="11531" width="13.6640625" style="60" customWidth="1"/>
    <col min="11532" max="11776" width="9.1640625" style="60"/>
    <col min="11777" max="11782" width="0" style="60" hidden="1" customWidth="1"/>
    <col min="11783" max="11783" width="21.33203125" style="60" customWidth="1"/>
    <col min="11784" max="11784" width="55.83203125" style="60" customWidth="1"/>
    <col min="11785" max="11787" width="13.6640625" style="60" customWidth="1"/>
    <col min="11788" max="12032" width="9.1640625" style="60"/>
    <col min="12033" max="12038" width="0" style="60" hidden="1" customWidth="1"/>
    <col min="12039" max="12039" width="21.33203125" style="60" customWidth="1"/>
    <col min="12040" max="12040" width="55.83203125" style="60" customWidth="1"/>
    <col min="12041" max="12043" width="13.6640625" style="60" customWidth="1"/>
    <col min="12044" max="12288" width="9.1640625" style="60"/>
    <col min="12289" max="12294" width="0" style="60" hidden="1" customWidth="1"/>
    <col min="12295" max="12295" width="21.33203125" style="60" customWidth="1"/>
    <col min="12296" max="12296" width="55.83203125" style="60" customWidth="1"/>
    <col min="12297" max="12299" width="13.6640625" style="60" customWidth="1"/>
    <col min="12300" max="12544" width="9.1640625" style="60"/>
    <col min="12545" max="12550" width="0" style="60" hidden="1" customWidth="1"/>
    <col min="12551" max="12551" width="21.33203125" style="60" customWidth="1"/>
    <col min="12552" max="12552" width="55.83203125" style="60" customWidth="1"/>
    <col min="12553" max="12555" width="13.6640625" style="60" customWidth="1"/>
    <col min="12556" max="12800" width="9.1640625" style="60"/>
    <col min="12801" max="12806" width="0" style="60" hidden="1" customWidth="1"/>
    <col min="12807" max="12807" width="21.33203125" style="60" customWidth="1"/>
    <col min="12808" max="12808" width="55.83203125" style="60" customWidth="1"/>
    <col min="12809" max="12811" width="13.6640625" style="60" customWidth="1"/>
    <col min="12812" max="13056" width="9.1640625" style="60"/>
    <col min="13057" max="13062" width="0" style="60" hidden="1" customWidth="1"/>
    <col min="13063" max="13063" width="21.33203125" style="60" customWidth="1"/>
    <col min="13064" max="13064" width="55.83203125" style="60" customWidth="1"/>
    <col min="13065" max="13067" width="13.6640625" style="60" customWidth="1"/>
    <col min="13068" max="13312" width="9.1640625" style="60"/>
    <col min="13313" max="13318" width="0" style="60" hidden="1" customWidth="1"/>
    <col min="13319" max="13319" width="21.33203125" style="60" customWidth="1"/>
    <col min="13320" max="13320" width="55.83203125" style="60" customWidth="1"/>
    <col min="13321" max="13323" width="13.6640625" style="60" customWidth="1"/>
    <col min="13324" max="13568" width="9.1640625" style="60"/>
    <col min="13569" max="13574" width="0" style="60" hidden="1" customWidth="1"/>
    <col min="13575" max="13575" width="21.33203125" style="60" customWidth="1"/>
    <col min="13576" max="13576" width="55.83203125" style="60" customWidth="1"/>
    <col min="13577" max="13579" width="13.6640625" style="60" customWidth="1"/>
    <col min="13580" max="13824" width="9.1640625" style="60"/>
    <col min="13825" max="13830" width="0" style="60" hidden="1" customWidth="1"/>
    <col min="13831" max="13831" width="21.33203125" style="60" customWidth="1"/>
    <col min="13832" max="13832" width="55.83203125" style="60" customWidth="1"/>
    <col min="13833" max="13835" width="13.6640625" style="60" customWidth="1"/>
    <col min="13836" max="14080" width="9.1640625" style="60"/>
    <col min="14081" max="14086" width="0" style="60" hidden="1" customWidth="1"/>
    <col min="14087" max="14087" width="21.33203125" style="60" customWidth="1"/>
    <col min="14088" max="14088" width="55.83203125" style="60" customWidth="1"/>
    <col min="14089" max="14091" width="13.6640625" style="60" customWidth="1"/>
    <col min="14092" max="14336" width="9.1640625" style="60"/>
    <col min="14337" max="14342" width="0" style="60" hidden="1" customWidth="1"/>
    <col min="14343" max="14343" width="21.33203125" style="60" customWidth="1"/>
    <col min="14344" max="14344" width="55.83203125" style="60" customWidth="1"/>
    <col min="14345" max="14347" width="13.6640625" style="60" customWidth="1"/>
    <col min="14348" max="14592" width="9.1640625" style="60"/>
    <col min="14593" max="14598" width="0" style="60" hidden="1" customWidth="1"/>
    <col min="14599" max="14599" width="21.33203125" style="60" customWidth="1"/>
    <col min="14600" max="14600" width="55.83203125" style="60" customWidth="1"/>
    <col min="14601" max="14603" width="13.6640625" style="60" customWidth="1"/>
    <col min="14604" max="14848" width="9.1640625" style="60"/>
    <col min="14849" max="14854" width="0" style="60" hidden="1" customWidth="1"/>
    <col min="14855" max="14855" width="21.33203125" style="60" customWidth="1"/>
    <col min="14856" max="14856" width="55.83203125" style="60" customWidth="1"/>
    <col min="14857" max="14859" width="13.6640625" style="60" customWidth="1"/>
    <col min="14860" max="15104" width="9.1640625" style="60"/>
    <col min="15105" max="15110" width="0" style="60" hidden="1" customWidth="1"/>
    <col min="15111" max="15111" width="21.33203125" style="60" customWidth="1"/>
    <col min="15112" max="15112" width="55.83203125" style="60" customWidth="1"/>
    <col min="15113" max="15115" width="13.6640625" style="60" customWidth="1"/>
    <col min="15116" max="15360" width="9.1640625" style="60"/>
    <col min="15361" max="15366" width="0" style="60" hidden="1" customWidth="1"/>
    <col min="15367" max="15367" width="21.33203125" style="60" customWidth="1"/>
    <col min="15368" max="15368" width="55.83203125" style="60" customWidth="1"/>
    <col min="15369" max="15371" width="13.6640625" style="60" customWidth="1"/>
    <col min="15372" max="15616" width="9.1640625" style="60"/>
    <col min="15617" max="15622" width="0" style="60" hidden="1" customWidth="1"/>
    <col min="15623" max="15623" width="21.33203125" style="60" customWidth="1"/>
    <col min="15624" max="15624" width="55.83203125" style="60" customWidth="1"/>
    <col min="15625" max="15627" width="13.6640625" style="60" customWidth="1"/>
    <col min="15628" max="15872" width="9.1640625" style="60"/>
    <col min="15873" max="15878" width="0" style="60" hidden="1" customWidth="1"/>
    <col min="15879" max="15879" width="21.33203125" style="60" customWidth="1"/>
    <col min="15880" max="15880" width="55.83203125" style="60" customWidth="1"/>
    <col min="15881" max="15883" width="13.6640625" style="60" customWidth="1"/>
    <col min="15884" max="16128" width="9.1640625" style="60"/>
    <col min="16129" max="16134" width="0" style="60" hidden="1" customWidth="1"/>
    <col min="16135" max="16135" width="21.33203125" style="60" customWidth="1"/>
    <col min="16136" max="16136" width="55.83203125" style="60" customWidth="1"/>
    <col min="16137" max="16139" width="13.6640625" style="60" customWidth="1"/>
    <col min="16140" max="16384" width="9.1640625" style="60"/>
  </cols>
  <sheetData>
    <row r="1" spans="1:11" ht="15.6" customHeight="1" x14ac:dyDescent="0.2">
      <c r="G1" s="142"/>
      <c r="H1" s="164" t="s">
        <v>330</v>
      </c>
      <c r="I1" s="164"/>
      <c r="J1" s="164"/>
      <c r="K1" s="164"/>
    </row>
    <row r="2" spans="1:11" ht="15.6" customHeight="1" x14ac:dyDescent="0.2">
      <c r="G2" s="142"/>
      <c r="H2" s="164" t="s">
        <v>150</v>
      </c>
      <c r="I2" s="164"/>
      <c r="J2" s="164"/>
      <c r="K2" s="164"/>
    </row>
    <row r="3" spans="1:11" ht="15.6" customHeight="1" x14ac:dyDescent="0.2">
      <c r="G3" s="142"/>
      <c r="H3" s="164" t="s">
        <v>149</v>
      </c>
      <c r="I3" s="164"/>
      <c r="J3" s="164"/>
      <c r="K3" s="164"/>
    </row>
    <row r="4" spans="1:11" ht="15.6" customHeight="1" x14ac:dyDescent="0.2">
      <c r="G4" s="142"/>
      <c r="H4" s="164" t="s">
        <v>886</v>
      </c>
      <c r="I4" s="164"/>
      <c r="J4" s="164"/>
      <c r="K4" s="164"/>
    </row>
    <row r="5" spans="1:11" ht="98.45" customHeight="1" x14ac:dyDescent="0.2">
      <c r="G5" s="142"/>
      <c r="H5"/>
      <c r="I5" s="164" t="s">
        <v>341</v>
      </c>
      <c r="J5" s="164"/>
      <c r="K5" s="164"/>
    </row>
    <row r="6" spans="1:11" ht="13.9" customHeight="1" x14ac:dyDescent="0.2">
      <c r="G6" s="142"/>
      <c r="H6" s="164" t="s">
        <v>601</v>
      </c>
      <c r="I6" s="164"/>
      <c r="J6" s="164"/>
      <c r="K6" s="164"/>
    </row>
    <row r="7" spans="1:11" ht="15.75" x14ac:dyDescent="0.2">
      <c r="G7" s="142"/>
      <c r="H7" s="164" t="s">
        <v>150</v>
      </c>
      <c r="I7" s="164"/>
      <c r="J7" s="164"/>
      <c r="K7" s="164"/>
    </row>
    <row r="8" spans="1:11" ht="15.75" x14ac:dyDescent="0.2">
      <c r="G8" s="142"/>
      <c r="H8" s="164" t="s">
        <v>149</v>
      </c>
      <c r="I8" s="164"/>
      <c r="J8" s="164"/>
      <c r="K8" s="164"/>
    </row>
    <row r="9" spans="1:11" ht="15.75" x14ac:dyDescent="0.2">
      <c r="G9" s="142"/>
      <c r="H9" s="164" t="s">
        <v>158</v>
      </c>
      <c r="I9" s="164"/>
      <c r="J9" s="164"/>
      <c r="K9" s="164"/>
    </row>
    <row r="10" spans="1:11" ht="15.75" x14ac:dyDescent="0.2">
      <c r="G10" s="142"/>
      <c r="H10" s="164" t="s">
        <v>152</v>
      </c>
      <c r="I10" s="164"/>
      <c r="J10" s="164"/>
      <c r="K10" s="164"/>
    </row>
    <row r="11" spans="1:11" ht="15.75" x14ac:dyDescent="0.2">
      <c r="G11" s="142"/>
      <c r="H11" s="164" t="s">
        <v>151</v>
      </c>
      <c r="I11" s="164"/>
      <c r="J11" s="164"/>
      <c r="K11" s="164"/>
    </row>
    <row r="12" spans="1:11" ht="20.45" customHeight="1" x14ac:dyDescent="0.2">
      <c r="A12" s="59"/>
      <c r="B12" s="59"/>
      <c r="C12" s="59"/>
      <c r="D12" s="59"/>
      <c r="E12" s="59"/>
      <c r="F12" s="59"/>
      <c r="G12" s="142"/>
      <c r="H12" s="164" t="s">
        <v>153</v>
      </c>
      <c r="I12" s="164"/>
      <c r="J12" s="164"/>
      <c r="K12" s="164"/>
    </row>
    <row r="13" spans="1:11" ht="24.75" customHeight="1" x14ac:dyDescent="0.2">
      <c r="A13" s="165" t="s">
        <v>344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11" x14ac:dyDescent="0.2">
      <c r="A14" s="61"/>
      <c r="B14" s="61"/>
      <c r="C14" s="61"/>
      <c r="D14" s="61"/>
      <c r="E14" s="61"/>
      <c r="F14" s="61"/>
      <c r="G14" s="62"/>
      <c r="H14" s="62"/>
      <c r="I14" s="63"/>
      <c r="J14" s="63"/>
      <c r="K14" s="63" t="s">
        <v>345</v>
      </c>
    </row>
    <row r="15" spans="1:11" ht="24.75" customHeight="1" x14ac:dyDescent="0.2">
      <c r="A15" s="61"/>
      <c r="B15" s="61"/>
      <c r="C15" s="61"/>
      <c r="D15" s="61"/>
      <c r="E15" s="61"/>
      <c r="F15" s="62"/>
      <c r="G15" s="166" t="s">
        <v>346</v>
      </c>
      <c r="H15" s="166" t="s">
        <v>347</v>
      </c>
      <c r="I15" s="167" t="s">
        <v>348</v>
      </c>
      <c r="J15" s="167" t="s">
        <v>349</v>
      </c>
      <c r="K15" s="167" t="s">
        <v>350</v>
      </c>
    </row>
    <row r="16" spans="1:11" x14ac:dyDescent="0.2">
      <c r="A16" s="61"/>
      <c r="B16" s="61"/>
      <c r="C16" s="61"/>
      <c r="D16" s="61"/>
      <c r="E16" s="61"/>
      <c r="F16" s="62"/>
      <c r="G16" s="166"/>
      <c r="H16" s="166"/>
      <c r="I16" s="168"/>
      <c r="J16" s="168"/>
      <c r="K16" s="168"/>
    </row>
    <row r="17" spans="1:11" ht="6.75" customHeight="1" x14ac:dyDescent="0.2">
      <c r="A17" s="61"/>
      <c r="B17" s="61"/>
      <c r="C17" s="61"/>
      <c r="D17" s="61"/>
      <c r="E17" s="61"/>
      <c r="F17" s="62"/>
      <c r="G17" s="166"/>
      <c r="H17" s="166"/>
      <c r="I17" s="168"/>
      <c r="J17" s="168"/>
      <c r="K17" s="168"/>
    </row>
    <row r="18" spans="1:11" hidden="1" x14ac:dyDescent="0.2">
      <c r="A18" s="61"/>
      <c r="B18" s="61"/>
      <c r="C18" s="61"/>
      <c r="D18" s="61"/>
      <c r="E18" s="61"/>
      <c r="F18" s="62"/>
      <c r="G18" s="64" t="s">
        <v>11</v>
      </c>
      <c r="H18" s="64" t="s">
        <v>12</v>
      </c>
      <c r="I18" s="64" t="s">
        <v>13</v>
      </c>
      <c r="J18" s="64" t="s">
        <v>13</v>
      </c>
      <c r="K18" s="64" t="s">
        <v>13</v>
      </c>
    </row>
    <row r="19" spans="1:11" ht="17.25" customHeight="1" x14ac:dyDescent="0.2">
      <c r="A19" s="65"/>
      <c r="B19" s="65"/>
      <c r="C19" s="65"/>
      <c r="D19" s="65"/>
      <c r="E19" s="65"/>
      <c r="F19" s="66"/>
      <c r="G19" s="67" t="s">
        <v>351</v>
      </c>
      <c r="H19" s="68" t="s">
        <v>352</v>
      </c>
      <c r="I19" s="69">
        <f>I20+I26+I36+I43+I49+I59+I65+I71</f>
        <v>0</v>
      </c>
      <c r="J19" s="69">
        <f>J20+J26+J36+J43+J49+J59+J65+J71</f>
        <v>288001</v>
      </c>
      <c r="K19" s="69">
        <f>K20+K26+K36+K43+K49+K59+K65+K71</f>
        <v>319916</v>
      </c>
    </row>
    <row r="20" spans="1:11" ht="17.25" customHeight="1" x14ac:dyDescent="0.2">
      <c r="A20" s="65"/>
      <c r="B20" s="65"/>
      <c r="C20" s="65"/>
      <c r="D20" s="65"/>
      <c r="E20" s="65"/>
      <c r="F20" s="66"/>
      <c r="G20" s="70" t="s">
        <v>353</v>
      </c>
      <c r="H20" s="71" t="s">
        <v>354</v>
      </c>
      <c r="I20" s="72">
        <f>I21</f>
        <v>0</v>
      </c>
      <c r="J20" s="72">
        <f>J21</f>
        <v>288001</v>
      </c>
      <c r="K20" s="72">
        <f>K21</f>
        <v>319916</v>
      </c>
    </row>
    <row r="21" spans="1:11" ht="16.5" customHeight="1" x14ac:dyDescent="0.2">
      <c r="A21" s="65"/>
      <c r="B21" s="65"/>
      <c r="C21" s="65"/>
      <c r="D21" s="65"/>
      <c r="E21" s="65"/>
      <c r="F21" s="66"/>
      <c r="G21" s="70" t="s">
        <v>355</v>
      </c>
      <c r="H21" s="73" t="s">
        <v>356</v>
      </c>
      <c r="I21" s="72">
        <f>I22+I23+I24+I25</f>
        <v>0</v>
      </c>
      <c r="J21" s="72">
        <f>J22+J23+J24+J25</f>
        <v>288001</v>
      </c>
      <c r="K21" s="72">
        <f>K22+K23+K24+K25</f>
        <v>319916</v>
      </c>
    </row>
    <row r="22" spans="1:11" ht="65.25" customHeight="1" x14ac:dyDescent="0.2">
      <c r="A22" s="65"/>
      <c r="B22" s="65"/>
      <c r="C22" s="65"/>
      <c r="D22" s="65"/>
      <c r="E22" s="65"/>
      <c r="F22" s="66"/>
      <c r="G22" s="74" t="s">
        <v>357</v>
      </c>
      <c r="H22" s="75" t="s">
        <v>358</v>
      </c>
      <c r="I22" s="76">
        <v>0</v>
      </c>
      <c r="J22" s="76">
        <v>288001</v>
      </c>
      <c r="K22" s="76">
        <v>319916</v>
      </c>
    </row>
    <row r="23" spans="1:11" ht="110.25" hidden="1" customHeight="1" x14ac:dyDescent="0.2">
      <c r="A23" s="65" t="s">
        <v>11</v>
      </c>
      <c r="B23" s="65" t="s">
        <v>351</v>
      </c>
      <c r="C23" s="65" t="s">
        <v>353</v>
      </c>
      <c r="D23" s="65" t="s">
        <v>359</v>
      </c>
      <c r="E23" s="65" t="s">
        <v>360</v>
      </c>
      <c r="F23" s="66" t="s">
        <v>361</v>
      </c>
      <c r="G23" s="74" t="s">
        <v>362</v>
      </c>
      <c r="H23" s="75" t="s">
        <v>363</v>
      </c>
      <c r="I23" s="76"/>
      <c r="J23" s="76"/>
      <c r="K23" s="76"/>
    </row>
    <row r="24" spans="1:11" ht="40.5" hidden="1" customHeight="1" x14ac:dyDescent="0.2">
      <c r="A24" s="65"/>
      <c r="B24" s="65"/>
      <c r="C24" s="65"/>
      <c r="D24" s="65"/>
      <c r="E24" s="65"/>
      <c r="F24" s="66"/>
      <c r="G24" s="74" t="s">
        <v>364</v>
      </c>
      <c r="H24" s="75" t="s">
        <v>365</v>
      </c>
      <c r="I24" s="76"/>
      <c r="J24" s="76"/>
      <c r="K24" s="76"/>
    </row>
    <row r="25" spans="1:11" ht="81.75" hidden="1" customHeight="1" x14ac:dyDescent="0.2">
      <c r="A25" s="65" t="s">
        <v>11</v>
      </c>
      <c r="B25" s="65" t="s">
        <v>351</v>
      </c>
      <c r="C25" s="65" t="s">
        <v>353</v>
      </c>
      <c r="D25" s="65" t="s">
        <v>355</v>
      </c>
      <c r="E25" s="65" t="s">
        <v>362</v>
      </c>
      <c r="F25" s="66" t="s">
        <v>362</v>
      </c>
      <c r="G25" s="77" t="s">
        <v>366</v>
      </c>
      <c r="H25" s="75" t="s">
        <v>367</v>
      </c>
      <c r="I25" s="76"/>
      <c r="J25" s="76"/>
      <c r="K25" s="76"/>
    </row>
    <row r="26" spans="1:11" ht="27.75" hidden="1" customHeight="1" x14ac:dyDescent="0.2">
      <c r="A26" s="65"/>
      <c r="B26" s="65"/>
      <c r="C26" s="65"/>
      <c r="D26" s="65"/>
      <c r="E26" s="65"/>
      <c r="F26" s="66"/>
      <c r="G26" s="78" t="s">
        <v>368</v>
      </c>
      <c r="H26" s="79" t="s">
        <v>369</v>
      </c>
      <c r="I26" s="76">
        <f>I27</f>
        <v>0</v>
      </c>
      <c r="J26" s="76">
        <f>J27</f>
        <v>0</v>
      </c>
      <c r="K26" s="76">
        <f>K27</f>
        <v>0</v>
      </c>
    </row>
    <row r="27" spans="1:11" ht="30" hidden="1" customHeight="1" x14ac:dyDescent="0.2">
      <c r="A27" s="65"/>
      <c r="B27" s="65"/>
      <c r="C27" s="65"/>
      <c r="D27" s="65"/>
      <c r="E27" s="65"/>
      <c r="F27" s="66"/>
      <c r="G27" s="80" t="s">
        <v>370</v>
      </c>
      <c r="H27" s="81" t="s">
        <v>371</v>
      </c>
      <c r="I27" s="76">
        <f>I28+I30+I32+I34</f>
        <v>0</v>
      </c>
      <c r="J27" s="76">
        <f>J28+J30+J32+J34</f>
        <v>0</v>
      </c>
      <c r="K27" s="76">
        <f>K28+K30+K32+K34</f>
        <v>0</v>
      </c>
    </row>
    <row r="28" spans="1:11" ht="49.5" hidden="1" customHeight="1" x14ac:dyDescent="0.2">
      <c r="A28" s="65"/>
      <c r="B28" s="65"/>
      <c r="C28" s="65"/>
      <c r="D28" s="65"/>
      <c r="E28" s="65"/>
      <c r="F28" s="66"/>
      <c r="G28" s="80" t="s">
        <v>372</v>
      </c>
      <c r="H28" s="81" t="s">
        <v>373</v>
      </c>
      <c r="I28" s="76">
        <f>I29</f>
        <v>0</v>
      </c>
      <c r="J28" s="76">
        <f>J29</f>
        <v>0</v>
      </c>
      <c r="K28" s="76">
        <f>K29</f>
        <v>0</v>
      </c>
    </row>
    <row r="29" spans="1:11" ht="75" hidden="1" customHeight="1" x14ac:dyDescent="0.2">
      <c r="A29" s="65"/>
      <c r="B29" s="65"/>
      <c r="C29" s="65"/>
      <c r="D29" s="65"/>
      <c r="E29" s="65"/>
      <c r="F29" s="66"/>
      <c r="G29" s="80" t="s">
        <v>374</v>
      </c>
      <c r="H29" s="81" t="s">
        <v>375</v>
      </c>
      <c r="I29" s="76"/>
      <c r="J29" s="76"/>
      <c r="K29" s="76"/>
    </row>
    <row r="30" spans="1:11" ht="59.25" hidden="1" customHeight="1" x14ac:dyDescent="0.2">
      <c r="A30" s="65"/>
      <c r="B30" s="65"/>
      <c r="C30" s="65"/>
      <c r="D30" s="65"/>
      <c r="E30" s="65"/>
      <c r="F30" s="66"/>
      <c r="G30" s="80" t="s">
        <v>376</v>
      </c>
      <c r="H30" s="81" t="s">
        <v>377</v>
      </c>
      <c r="I30" s="76">
        <f>I31</f>
        <v>0</v>
      </c>
      <c r="J30" s="76">
        <f>J31</f>
        <v>0</v>
      </c>
      <c r="K30" s="76">
        <f>K31</f>
        <v>0</v>
      </c>
    </row>
    <row r="31" spans="1:11" ht="83.25" hidden="1" customHeight="1" x14ac:dyDescent="0.2">
      <c r="A31" s="65"/>
      <c r="B31" s="65"/>
      <c r="C31" s="65"/>
      <c r="D31" s="65"/>
      <c r="E31" s="65"/>
      <c r="F31" s="66"/>
      <c r="G31" s="80" t="s">
        <v>378</v>
      </c>
      <c r="H31" s="81" t="s">
        <v>379</v>
      </c>
      <c r="I31" s="76"/>
      <c r="J31" s="76"/>
      <c r="K31" s="76"/>
    </row>
    <row r="32" spans="1:11" ht="52.5" hidden="1" customHeight="1" x14ac:dyDescent="0.2">
      <c r="A32" s="65"/>
      <c r="B32" s="65"/>
      <c r="C32" s="65"/>
      <c r="D32" s="65"/>
      <c r="E32" s="65"/>
      <c r="F32" s="66"/>
      <c r="G32" s="80" t="s">
        <v>380</v>
      </c>
      <c r="H32" s="81" t="s">
        <v>381</v>
      </c>
      <c r="I32" s="76">
        <f>I33</f>
        <v>0</v>
      </c>
      <c r="J32" s="76">
        <f>J33</f>
        <v>0</v>
      </c>
      <c r="K32" s="76">
        <f>K33</f>
        <v>0</v>
      </c>
    </row>
    <row r="33" spans="1:11" ht="75" hidden="1" customHeight="1" x14ac:dyDescent="0.2">
      <c r="A33" s="65"/>
      <c r="B33" s="65"/>
      <c r="C33" s="65"/>
      <c r="D33" s="65"/>
      <c r="E33" s="65"/>
      <c r="F33" s="66"/>
      <c r="G33" s="80" t="s">
        <v>382</v>
      </c>
      <c r="H33" s="81" t="s">
        <v>383</v>
      </c>
      <c r="I33" s="76"/>
      <c r="J33" s="76"/>
      <c r="K33" s="76"/>
    </row>
    <row r="34" spans="1:11" ht="60" hidden="1" x14ac:dyDescent="0.2">
      <c r="A34" s="65"/>
      <c r="B34" s="65"/>
      <c r="C34" s="65"/>
      <c r="D34" s="65"/>
      <c r="E34" s="65"/>
      <c r="F34" s="66"/>
      <c r="G34" s="80" t="s">
        <v>384</v>
      </c>
      <c r="H34" s="81" t="s">
        <v>385</v>
      </c>
      <c r="I34" s="76">
        <f>I35</f>
        <v>0</v>
      </c>
      <c r="J34" s="76">
        <f>J35</f>
        <v>0</v>
      </c>
      <c r="K34" s="76">
        <f>K35</f>
        <v>0</v>
      </c>
    </row>
    <row r="35" spans="1:11" ht="74.25" hidden="1" customHeight="1" x14ac:dyDescent="0.2">
      <c r="A35" s="65"/>
      <c r="B35" s="65"/>
      <c r="C35" s="65"/>
      <c r="D35" s="65"/>
      <c r="E35" s="65"/>
      <c r="F35" s="66"/>
      <c r="G35" s="80" t="s">
        <v>386</v>
      </c>
      <c r="H35" s="81" t="s">
        <v>387</v>
      </c>
      <c r="I35" s="76"/>
      <c r="J35" s="76"/>
      <c r="K35" s="76"/>
    </row>
    <row r="36" spans="1:11" ht="18" hidden="1" customHeight="1" x14ac:dyDescent="0.2">
      <c r="A36" s="65"/>
      <c r="B36" s="65"/>
      <c r="C36" s="65"/>
      <c r="D36" s="65"/>
      <c r="E36" s="65"/>
      <c r="F36" s="66"/>
      <c r="G36" s="82" t="s">
        <v>388</v>
      </c>
      <c r="H36" s="83" t="s">
        <v>389</v>
      </c>
      <c r="I36" s="72">
        <f>I37+I39+I41</f>
        <v>0</v>
      </c>
      <c r="J36" s="72">
        <f>J37+J39+J41</f>
        <v>0</v>
      </c>
      <c r="K36" s="72">
        <f>K37+K39+K41</f>
        <v>0</v>
      </c>
    </row>
    <row r="37" spans="1:11" ht="27" hidden="1" customHeight="1" x14ac:dyDescent="0.2">
      <c r="A37" s="65"/>
      <c r="B37" s="65"/>
      <c r="C37" s="65"/>
      <c r="D37" s="65"/>
      <c r="E37" s="65"/>
      <c r="F37" s="66"/>
      <c r="G37" s="84" t="s">
        <v>390</v>
      </c>
      <c r="H37" s="85" t="s">
        <v>391</v>
      </c>
      <c r="I37" s="86">
        <f>I38</f>
        <v>0</v>
      </c>
      <c r="J37" s="86">
        <f>J38</f>
        <v>0</v>
      </c>
      <c r="K37" s="87">
        <v>0</v>
      </c>
    </row>
    <row r="38" spans="1:11" ht="27" hidden="1" customHeight="1" x14ac:dyDescent="0.2">
      <c r="A38" s="65"/>
      <c r="B38" s="65"/>
      <c r="C38" s="65"/>
      <c r="D38" s="65"/>
      <c r="E38" s="65"/>
      <c r="F38" s="66"/>
      <c r="G38" s="88" t="s">
        <v>392</v>
      </c>
      <c r="H38" s="89" t="s">
        <v>391</v>
      </c>
      <c r="I38" s="76"/>
      <c r="J38" s="76"/>
      <c r="K38" s="76">
        <v>0</v>
      </c>
    </row>
    <row r="39" spans="1:11" hidden="1" x14ac:dyDescent="0.2">
      <c r="A39" s="65"/>
      <c r="B39" s="65"/>
      <c r="C39" s="65"/>
      <c r="D39" s="65"/>
      <c r="E39" s="65"/>
      <c r="F39" s="66"/>
      <c r="G39" s="90" t="s">
        <v>393</v>
      </c>
      <c r="H39" s="91" t="s">
        <v>394</v>
      </c>
      <c r="I39" s="72">
        <f>I40</f>
        <v>0</v>
      </c>
      <c r="J39" s="72">
        <f>J40</f>
        <v>0</v>
      </c>
      <c r="K39" s="72">
        <f>K40</f>
        <v>0</v>
      </c>
    </row>
    <row r="40" spans="1:11" ht="20.25" hidden="1" customHeight="1" x14ac:dyDescent="0.2">
      <c r="A40" s="65"/>
      <c r="B40" s="65"/>
      <c r="C40" s="65"/>
      <c r="D40" s="65"/>
      <c r="E40" s="65"/>
      <c r="F40" s="66"/>
      <c r="G40" s="88" t="s">
        <v>395</v>
      </c>
      <c r="H40" s="89" t="s">
        <v>394</v>
      </c>
      <c r="I40" s="76"/>
      <c r="J40" s="76"/>
      <c r="K40" s="76"/>
    </row>
    <row r="41" spans="1:11" ht="30.75" hidden="1" customHeight="1" x14ac:dyDescent="0.2">
      <c r="A41" s="65"/>
      <c r="B41" s="65"/>
      <c r="C41" s="65"/>
      <c r="D41" s="65"/>
      <c r="E41" s="65"/>
      <c r="F41" s="66"/>
      <c r="G41" s="84" t="s">
        <v>396</v>
      </c>
      <c r="H41" s="85" t="s">
        <v>397</v>
      </c>
      <c r="I41" s="86">
        <f>I42</f>
        <v>0</v>
      </c>
      <c r="J41" s="86">
        <f>J42</f>
        <v>0</v>
      </c>
      <c r="K41" s="86">
        <f>K42</f>
        <v>0</v>
      </c>
    </row>
    <row r="42" spans="1:11" ht="30.75" hidden="1" customHeight="1" x14ac:dyDescent="0.2">
      <c r="A42" s="65"/>
      <c r="B42" s="65"/>
      <c r="C42" s="65"/>
      <c r="D42" s="65"/>
      <c r="E42" s="65"/>
      <c r="F42" s="66"/>
      <c r="G42" s="88" t="s">
        <v>398</v>
      </c>
      <c r="H42" s="89" t="s">
        <v>399</v>
      </c>
      <c r="I42" s="76"/>
      <c r="J42" s="76"/>
      <c r="K42" s="76"/>
    </row>
    <row r="43" spans="1:11" ht="18.75" hidden="1" customHeight="1" x14ac:dyDescent="0.2">
      <c r="A43" s="65" t="s">
        <v>11</v>
      </c>
      <c r="B43" s="65" t="s">
        <v>351</v>
      </c>
      <c r="C43" s="65" t="s">
        <v>368</v>
      </c>
      <c r="D43" s="65" t="s">
        <v>400</v>
      </c>
      <c r="E43" s="65" t="s">
        <v>401</v>
      </c>
      <c r="F43" s="66" t="s">
        <v>401</v>
      </c>
      <c r="G43" s="92" t="s">
        <v>402</v>
      </c>
      <c r="H43" s="93" t="s">
        <v>403</v>
      </c>
      <c r="I43" s="72">
        <f>I44+I47</f>
        <v>0</v>
      </c>
      <c r="J43" s="72">
        <f>J44+J47</f>
        <v>0</v>
      </c>
      <c r="K43" s="72">
        <f>K44+K47</f>
        <v>0</v>
      </c>
    </row>
    <row r="44" spans="1:11" ht="26.25" hidden="1" customHeight="1" x14ac:dyDescent="0.2">
      <c r="A44" s="65" t="s">
        <v>11</v>
      </c>
      <c r="B44" s="65" t="s">
        <v>351</v>
      </c>
      <c r="C44" s="65" t="s">
        <v>368</v>
      </c>
      <c r="D44" s="65" t="s">
        <v>400</v>
      </c>
      <c r="E44" s="65" t="s">
        <v>404</v>
      </c>
      <c r="F44" s="66" t="s">
        <v>404</v>
      </c>
      <c r="G44" s="88" t="s">
        <v>405</v>
      </c>
      <c r="H44" s="89" t="s">
        <v>406</v>
      </c>
      <c r="I44" s="76">
        <f>I45</f>
        <v>0</v>
      </c>
      <c r="J44" s="76">
        <f>J45</f>
        <v>0</v>
      </c>
      <c r="K44" s="76">
        <f>K45</f>
        <v>0</v>
      </c>
    </row>
    <row r="45" spans="1:11" ht="41.25" hidden="1" customHeight="1" x14ac:dyDescent="0.2">
      <c r="A45" s="65" t="s">
        <v>11</v>
      </c>
      <c r="B45" s="65" t="s">
        <v>351</v>
      </c>
      <c r="C45" s="65" t="s">
        <v>368</v>
      </c>
      <c r="D45" s="65" t="s">
        <v>400</v>
      </c>
      <c r="E45" s="65" t="s">
        <v>407</v>
      </c>
      <c r="F45" s="66" t="s">
        <v>407</v>
      </c>
      <c r="G45" s="94" t="s">
        <v>408</v>
      </c>
      <c r="H45" s="95" t="s">
        <v>409</v>
      </c>
      <c r="I45" s="96"/>
      <c r="J45" s="96"/>
      <c r="K45" s="96"/>
    </row>
    <row r="46" spans="1:11" ht="8.25" hidden="1" customHeight="1" x14ac:dyDescent="0.2">
      <c r="A46" s="65" t="s">
        <v>11</v>
      </c>
      <c r="B46" s="65" t="s">
        <v>351</v>
      </c>
      <c r="C46" s="65" t="s">
        <v>410</v>
      </c>
      <c r="D46" s="65" t="s">
        <v>411</v>
      </c>
      <c r="E46" s="65" t="s">
        <v>412</v>
      </c>
      <c r="F46" s="66" t="s">
        <v>412</v>
      </c>
      <c r="G46" s="88"/>
      <c r="H46" s="89"/>
      <c r="I46" s="76"/>
      <c r="J46" s="76"/>
      <c r="K46" s="76"/>
    </row>
    <row r="47" spans="1:11" ht="30.75" hidden="1" customHeight="1" x14ac:dyDescent="0.2">
      <c r="A47" s="65"/>
      <c r="B47" s="65"/>
      <c r="C47" s="65"/>
      <c r="D47" s="65"/>
      <c r="E47" s="65"/>
      <c r="F47" s="66"/>
      <c r="G47" s="88" t="s">
        <v>413</v>
      </c>
      <c r="H47" s="89" t="s">
        <v>414</v>
      </c>
      <c r="I47" s="76">
        <f>I48</f>
        <v>0</v>
      </c>
      <c r="J47" s="76">
        <f>J48</f>
        <v>0</v>
      </c>
      <c r="K47" s="76">
        <f>K48</f>
        <v>0</v>
      </c>
    </row>
    <row r="48" spans="1:11" ht="27" hidden="1" customHeight="1" x14ac:dyDescent="0.2">
      <c r="A48" s="65"/>
      <c r="B48" s="65"/>
      <c r="C48" s="65"/>
      <c r="D48" s="65"/>
      <c r="E48" s="65"/>
      <c r="F48" s="66"/>
      <c r="G48" s="94" t="s">
        <v>415</v>
      </c>
      <c r="H48" s="95" t="s">
        <v>416</v>
      </c>
      <c r="I48" s="76"/>
      <c r="J48" s="76"/>
      <c r="K48" s="76"/>
    </row>
    <row r="49" spans="1:11" ht="38.25" hidden="1" customHeight="1" x14ac:dyDescent="0.2">
      <c r="A49" s="65" t="s">
        <v>11</v>
      </c>
      <c r="B49" s="65" t="s">
        <v>351</v>
      </c>
      <c r="C49" s="65" t="s">
        <v>410</v>
      </c>
      <c r="D49" s="65" t="s">
        <v>417</v>
      </c>
      <c r="E49" s="65" t="s">
        <v>418</v>
      </c>
      <c r="F49" s="66" t="s">
        <v>418</v>
      </c>
      <c r="G49" s="84" t="s">
        <v>419</v>
      </c>
      <c r="H49" s="85" t="s">
        <v>420</v>
      </c>
      <c r="I49" s="86">
        <f>I50+I56</f>
        <v>0</v>
      </c>
      <c r="J49" s="86">
        <f>J50+J56</f>
        <v>0</v>
      </c>
      <c r="K49" s="86">
        <f>K50+K56</f>
        <v>0</v>
      </c>
    </row>
    <row r="50" spans="1:11" ht="77.25" hidden="1" customHeight="1" x14ac:dyDescent="0.2">
      <c r="A50" s="65"/>
      <c r="B50" s="65"/>
      <c r="C50" s="65"/>
      <c r="D50" s="65"/>
      <c r="E50" s="65"/>
      <c r="F50" s="66"/>
      <c r="G50" s="84" t="s">
        <v>421</v>
      </c>
      <c r="H50" s="85" t="s">
        <v>422</v>
      </c>
      <c r="I50" s="86">
        <f>I55+I51</f>
        <v>0</v>
      </c>
      <c r="J50" s="86">
        <f>J55+J51</f>
        <v>0</v>
      </c>
      <c r="K50" s="86">
        <f>K55+K51</f>
        <v>0</v>
      </c>
    </row>
    <row r="51" spans="1:11" ht="51.75" hidden="1" customHeight="1" x14ac:dyDescent="0.2">
      <c r="A51" s="65" t="s">
        <v>11</v>
      </c>
      <c r="B51" s="65" t="s">
        <v>351</v>
      </c>
      <c r="C51" s="65" t="s">
        <v>423</v>
      </c>
      <c r="D51" s="65" t="s">
        <v>424</v>
      </c>
      <c r="E51" s="65" t="s">
        <v>425</v>
      </c>
      <c r="F51" s="66" t="s">
        <v>425</v>
      </c>
      <c r="G51" s="88" t="s">
        <v>426</v>
      </c>
      <c r="H51" s="89" t="s">
        <v>427</v>
      </c>
      <c r="I51" s="76">
        <f>I52+I53</f>
        <v>0</v>
      </c>
      <c r="J51" s="76">
        <f>J52+J53</f>
        <v>0</v>
      </c>
      <c r="K51" s="76">
        <f>K52+K53</f>
        <v>0</v>
      </c>
    </row>
    <row r="52" spans="1:11" ht="62.25" hidden="1" customHeight="1" x14ac:dyDescent="0.2">
      <c r="A52" s="65" t="s">
        <v>11</v>
      </c>
      <c r="B52" s="65" t="s">
        <v>351</v>
      </c>
      <c r="C52" s="65" t="s">
        <v>423</v>
      </c>
      <c r="D52" s="65" t="s">
        <v>424</v>
      </c>
      <c r="E52" s="65" t="s">
        <v>428</v>
      </c>
      <c r="F52" s="66" t="s">
        <v>428</v>
      </c>
      <c r="G52" s="94" t="s">
        <v>429</v>
      </c>
      <c r="H52" s="95" t="s">
        <v>430</v>
      </c>
      <c r="I52" s="96"/>
      <c r="J52" s="96"/>
      <c r="K52" s="96"/>
    </row>
    <row r="53" spans="1:11" ht="66.75" hidden="1" customHeight="1" x14ac:dyDescent="0.2">
      <c r="A53" s="65"/>
      <c r="B53" s="65"/>
      <c r="C53" s="65"/>
      <c r="D53" s="65"/>
      <c r="E53" s="65"/>
      <c r="F53" s="66"/>
      <c r="G53" s="94" t="s">
        <v>431</v>
      </c>
      <c r="H53" s="95" t="s">
        <v>432</v>
      </c>
      <c r="I53" s="96"/>
      <c r="J53" s="96"/>
      <c r="K53" s="96"/>
    </row>
    <row r="54" spans="1:11" ht="65.25" hidden="1" customHeight="1" x14ac:dyDescent="0.2">
      <c r="A54" s="65"/>
      <c r="B54" s="65"/>
      <c r="C54" s="65"/>
      <c r="D54" s="65"/>
      <c r="E54" s="65"/>
      <c r="F54" s="66"/>
      <c r="G54" s="97" t="s">
        <v>433</v>
      </c>
      <c r="H54" s="89" t="s">
        <v>434</v>
      </c>
      <c r="I54" s="76">
        <f>I55</f>
        <v>0</v>
      </c>
      <c r="J54" s="76">
        <f>J55</f>
        <v>0</v>
      </c>
      <c r="K54" s="76">
        <f>K55</f>
        <v>0</v>
      </c>
    </row>
    <row r="55" spans="1:11" ht="52.5" hidden="1" customHeight="1" x14ac:dyDescent="0.2">
      <c r="A55" s="65"/>
      <c r="B55" s="65"/>
      <c r="C55" s="65"/>
      <c r="D55" s="65"/>
      <c r="E55" s="65"/>
      <c r="F55" s="66"/>
      <c r="G55" s="94" t="s">
        <v>435</v>
      </c>
      <c r="H55" s="95" t="s">
        <v>436</v>
      </c>
      <c r="I55" s="96"/>
      <c r="J55" s="96"/>
      <c r="K55" s="96"/>
    </row>
    <row r="56" spans="1:11" ht="33" hidden="1" customHeight="1" x14ac:dyDescent="0.2">
      <c r="A56" s="65"/>
      <c r="B56" s="65"/>
      <c r="C56" s="65"/>
      <c r="D56" s="65"/>
      <c r="E56" s="65"/>
      <c r="F56" s="66"/>
      <c r="G56" s="84" t="s">
        <v>437</v>
      </c>
      <c r="H56" s="85" t="s">
        <v>438</v>
      </c>
      <c r="I56" s="86">
        <f t="shared" ref="I56:K57" si="0">I57</f>
        <v>0</v>
      </c>
      <c r="J56" s="86">
        <f t="shared" si="0"/>
        <v>0</v>
      </c>
      <c r="K56" s="86">
        <f t="shared" si="0"/>
        <v>0</v>
      </c>
    </row>
    <row r="57" spans="1:11" ht="41.25" hidden="1" customHeight="1" x14ac:dyDescent="0.2">
      <c r="A57" s="65" t="s">
        <v>11</v>
      </c>
      <c r="B57" s="65" t="s">
        <v>351</v>
      </c>
      <c r="C57" s="65" t="s">
        <v>423</v>
      </c>
      <c r="D57" s="65" t="s">
        <v>424</v>
      </c>
      <c r="E57" s="65" t="s">
        <v>425</v>
      </c>
      <c r="F57" s="66" t="s">
        <v>425</v>
      </c>
      <c r="G57" s="88" t="s">
        <v>439</v>
      </c>
      <c r="H57" s="89" t="s">
        <v>440</v>
      </c>
      <c r="I57" s="76">
        <f t="shared" si="0"/>
        <v>0</v>
      </c>
      <c r="J57" s="76">
        <f t="shared" si="0"/>
        <v>0</v>
      </c>
      <c r="K57" s="76">
        <f t="shared" si="0"/>
        <v>0</v>
      </c>
    </row>
    <row r="58" spans="1:11" ht="45" hidden="1" customHeight="1" x14ac:dyDescent="0.2">
      <c r="A58" s="65" t="s">
        <v>11</v>
      </c>
      <c r="B58" s="65" t="s">
        <v>351</v>
      </c>
      <c r="C58" s="65" t="s">
        <v>423</v>
      </c>
      <c r="D58" s="65" t="s">
        <v>424</v>
      </c>
      <c r="E58" s="65" t="s">
        <v>428</v>
      </c>
      <c r="F58" s="66" t="s">
        <v>428</v>
      </c>
      <c r="G58" s="94" t="s">
        <v>441</v>
      </c>
      <c r="H58" s="95" t="s">
        <v>442</v>
      </c>
      <c r="I58" s="96"/>
      <c r="J58" s="96"/>
      <c r="K58" s="96"/>
    </row>
    <row r="59" spans="1:11" ht="27.75" hidden="1" customHeight="1" x14ac:dyDescent="0.2">
      <c r="A59" s="65" t="s">
        <v>11</v>
      </c>
      <c r="B59" s="65" t="s">
        <v>351</v>
      </c>
      <c r="C59" s="65" t="s">
        <v>402</v>
      </c>
      <c r="D59" s="65" t="s">
        <v>413</v>
      </c>
      <c r="E59" s="65" t="s">
        <v>443</v>
      </c>
      <c r="F59" s="66" t="s">
        <v>444</v>
      </c>
      <c r="G59" s="90" t="s">
        <v>445</v>
      </c>
      <c r="H59" s="91" t="s">
        <v>446</v>
      </c>
      <c r="I59" s="72">
        <f>I60</f>
        <v>0</v>
      </c>
      <c r="J59" s="72">
        <f>J60</f>
        <v>0</v>
      </c>
      <c r="K59" s="72">
        <f>K60</f>
        <v>0</v>
      </c>
    </row>
    <row r="60" spans="1:11" ht="20.25" hidden="1" customHeight="1" x14ac:dyDescent="0.2">
      <c r="A60" s="65" t="s">
        <v>11</v>
      </c>
      <c r="B60" s="65" t="s">
        <v>351</v>
      </c>
      <c r="C60" s="65" t="s">
        <v>402</v>
      </c>
      <c r="D60" s="65" t="s">
        <v>413</v>
      </c>
      <c r="E60" s="65" t="s">
        <v>447</v>
      </c>
      <c r="F60" s="66" t="s">
        <v>447</v>
      </c>
      <c r="G60" s="97" t="s">
        <v>448</v>
      </c>
      <c r="H60" s="89" t="s">
        <v>449</v>
      </c>
      <c r="I60" s="76">
        <f>I61+I62+I63</f>
        <v>0</v>
      </c>
      <c r="J60" s="76">
        <f>J61+J62+J63</f>
        <v>0</v>
      </c>
      <c r="K60" s="76">
        <f>K61+K62+K63</f>
        <v>0</v>
      </c>
    </row>
    <row r="61" spans="1:11" ht="30" hidden="1" customHeight="1" x14ac:dyDescent="0.2">
      <c r="A61" s="65"/>
      <c r="B61" s="65"/>
      <c r="C61" s="65"/>
      <c r="D61" s="65"/>
      <c r="E61" s="65"/>
      <c r="F61" s="66"/>
      <c r="G61" s="98" t="s">
        <v>450</v>
      </c>
      <c r="H61" s="95" t="s">
        <v>451</v>
      </c>
      <c r="I61" s="96"/>
      <c r="J61" s="96"/>
      <c r="K61" s="96"/>
    </row>
    <row r="62" spans="1:11" ht="33" hidden="1" customHeight="1" x14ac:dyDescent="0.2">
      <c r="A62" s="65"/>
      <c r="B62" s="65"/>
      <c r="C62" s="65"/>
      <c r="D62" s="65"/>
      <c r="E62" s="65"/>
      <c r="F62" s="66"/>
      <c r="G62" s="98" t="s">
        <v>452</v>
      </c>
      <c r="H62" s="95" t="s">
        <v>453</v>
      </c>
      <c r="I62" s="96"/>
      <c r="J62" s="96"/>
      <c r="K62" s="96"/>
    </row>
    <row r="63" spans="1:11" ht="18.75" hidden="1" customHeight="1" x14ac:dyDescent="0.2">
      <c r="A63" s="65"/>
      <c r="B63" s="65"/>
      <c r="C63" s="65"/>
      <c r="D63" s="65"/>
      <c r="E63" s="65"/>
      <c r="F63" s="66"/>
      <c r="G63" s="74" t="s">
        <v>454</v>
      </c>
      <c r="H63" s="89" t="s">
        <v>455</v>
      </c>
      <c r="I63" s="96">
        <f>I64</f>
        <v>0</v>
      </c>
      <c r="J63" s="96">
        <f>J64</f>
        <v>0</v>
      </c>
      <c r="K63" s="96">
        <f>K64</f>
        <v>0</v>
      </c>
    </row>
    <row r="64" spans="1:11" ht="17.25" hidden="1" customHeight="1" x14ac:dyDescent="0.2">
      <c r="A64" s="65"/>
      <c r="B64" s="65"/>
      <c r="C64" s="65"/>
      <c r="D64" s="65"/>
      <c r="E64" s="65"/>
      <c r="F64" s="66"/>
      <c r="G64" s="98" t="s">
        <v>456</v>
      </c>
      <c r="H64" s="95" t="s">
        <v>457</v>
      </c>
      <c r="I64" s="96"/>
      <c r="J64" s="96"/>
      <c r="K64" s="96"/>
    </row>
    <row r="65" spans="1:11" ht="26.25" hidden="1" customHeight="1" x14ac:dyDescent="0.2">
      <c r="A65" s="65"/>
      <c r="B65" s="65"/>
      <c r="C65" s="65"/>
      <c r="D65" s="65"/>
      <c r="E65" s="65"/>
      <c r="F65" s="66"/>
      <c r="G65" s="99" t="s">
        <v>458</v>
      </c>
      <c r="H65" s="100" t="s">
        <v>459</v>
      </c>
      <c r="I65" s="86">
        <f>I67+I66</f>
        <v>0</v>
      </c>
      <c r="J65" s="86">
        <f>J67+J66</f>
        <v>0</v>
      </c>
      <c r="K65" s="86">
        <f>K67+K66</f>
        <v>0</v>
      </c>
    </row>
    <row r="66" spans="1:11" ht="77.25" hidden="1" customHeight="1" x14ac:dyDescent="0.2">
      <c r="A66" s="65"/>
      <c r="B66" s="65"/>
      <c r="C66" s="65"/>
      <c r="D66" s="65"/>
      <c r="E66" s="65"/>
      <c r="F66" s="66"/>
      <c r="G66" s="101" t="s">
        <v>460</v>
      </c>
      <c r="H66" s="102" t="s">
        <v>461</v>
      </c>
      <c r="I66" s="76"/>
      <c r="J66" s="76"/>
      <c r="K66" s="76"/>
    </row>
    <row r="67" spans="1:11" ht="39" hidden="1" customHeight="1" x14ac:dyDescent="0.2">
      <c r="A67" s="65"/>
      <c r="B67" s="65"/>
      <c r="C67" s="65"/>
      <c r="D67" s="65"/>
      <c r="E67" s="65"/>
      <c r="F67" s="66"/>
      <c r="G67" s="101" t="s">
        <v>462</v>
      </c>
      <c r="H67" s="102" t="s">
        <v>463</v>
      </c>
      <c r="I67" s="76">
        <f>I68</f>
        <v>0</v>
      </c>
      <c r="J67" s="76">
        <f>J68</f>
        <v>0</v>
      </c>
      <c r="K67" s="76">
        <f>K68</f>
        <v>0</v>
      </c>
    </row>
    <row r="68" spans="1:11" ht="30" hidden="1" customHeight="1" x14ac:dyDescent="0.2">
      <c r="A68" s="65"/>
      <c r="B68" s="65"/>
      <c r="C68" s="65"/>
      <c r="D68" s="65"/>
      <c r="E68" s="65"/>
      <c r="F68" s="66"/>
      <c r="G68" s="101" t="s">
        <v>464</v>
      </c>
      <c r="H68" s="102" t="s">
        <v>465</v>
      </c>
      <c r="I68" s="76">
        <f>I70+I69</f>
        <v>0</v>
      </c>
      <c r="J68" s="76">
        <f>J70+J69</f>
        <v>0</v>
      </c>
      <c r="K68" s="76">
        <f>K70+K69</f>
        <v>0</v>
      </c>
    </row>
    <row r="69" spans="1:11" ht="50.25" hidden="1" customHeight="1" x14ac:dyDescent="0.2">
      <c r="A69" s="65"/>
      <c r="B69" s="65"/>
      <c r="C69" s="65"/>
      <c r="D69" s="65"/>
      <c r="E69" s="65"/>
      <c r="F69" s="66"/>
      <c r="G69" s="103" t="s">
        <v>466</v>
      </c>
      <c r="H69" s="104" t="s">
        <v>467</v>
      </c>
      <c r="I69" s="96"/>
      <c r="J69" s="96"/>
      <c r="K69" s="96"/>
    </row>
    <row r="70" spans="1:11" ht="41.25" hidden="1" customHeight="1" x14ac:dyDescent="0.2">
      <c r="A70" s="65"/>
      <c r="B70" s="65"/>
      <c r="C70" s="65"/>
      <c r="D70" s="65"/>
      <c r="E70" s="65"/>
      <c r="F70" s="66"/>
      <c r="G70" s="103" t="s">
        <v>468</v>
      </c>
      <c r="H70" s="104" t="s">
        <v>469</v>
      </c>
      <c r="I70" s="96"/>
      <c r="J70" s="96"/>
      <c r="K70" s="96"/>
    </row>
    <row r="71" spans="1:11" ht="27" hidden="1" customHeight="1" x14ac:dyDescent="0.2">
      <c r="A71" s="65"/>
      <c r="B71" s="65"/>
      <c r="C71" s="65"/>
      <c r="D71" s="65"/>
      <c r="E71" s="65"/>
      <c r="F71" s="66"/>
      <c r="G71" s="92" t="s">
        <v>470</v>
      </c>
      <c r="H71" s="93" t="s">
        <v>471</v>
      </c>
      <c r="I71" s="72">
        <f>I72</f>
        <v>0</v>
      </c>
      <c r="J71" s="72">
        <f>J72</f>
        <v>0</v>
      </c>
      <c r="K71" s="72">
        <f>K72</f>
        <v>0</v>
      </c>
    </row>
    <row r="72" spans="1:11" ht="42" hidden="1" customHeight="1" x14ac:dyDescent="0.2">
      <c r="A72" s="65" t="s">
        <v>11</v>
      </c>
      <c r="B72" s="65" t="s">
        <v>351</v>
      </c>
      <c r="C72" s="65" t="s">
        <v>472</v>
      </c>
      <c r="D72" s="65" t="s">
        <v>473</v>
      </c>
      <c r="E72" s="65" t="s">
        <v>474</v>
      </c>
      <c r="F72" s="66" t="s">
        <v>475</v>
      </c>
      <c r="G72" s="105" t="s">
        <v>476</v>
      </c>
      <c r="H72" s="106" t="s">
        <v>477</v>
      </c>
      <c r="I72" s="72">
        <f>SUM(I73:I78)</f>
        <v>0</v>
      </c>
      <c r="J72" s="72">
        <f>SUM(J73:J78)</f>
        <v>0</v>
      </c>
      <c r="K72" s="72">
        <f>SUM(K73:K78)</f>
        <v>0</v>
      </c>
    </row>
    <row r="73" spans="1:11" ht="65.25" hidden="1" customHeight="1" x14ac:dyDescent="0.2">
      <c r="A73" s="65" t="s">
        <v>11</v>
      </c>
      <c r="B73" s="65" t="s">
        <v>351</v>
      </c>
      <c r="C73" s="65" t="s">
        <v>472</v>
      </c>
      <c r="D73" s="65" t="s">
        <v>473</v>
      </c>
      <c r="E73" s="65" t="s">
        <v>474</v>
      </c>
      <c r="F73" s="66" t="s">
        <v>478</v>
      </c>
      <c r="G73" s="94" t="s">
        <v>479</v>
      </c>
      <c r="H73" s="95" t="s">
        <v>480</v>
      </c>
      <c r="I73" s="96"/>
      <c r="J73" s="96"/>
      <c r="K73" s="96"/>
    </row>
    <row r="74" spans="1:11" ht="82.5" hidden="1" customHeight="1" x14ac:dyDescent="0.2">
      <c r="A74" s="65"/>
      <c r="B74" s="65"/>
      <c r="C74" s="65"/>
      <c r="D74" s="65"/>
      <c r="E74" s="65"/>
      <c r="F74" s="66"/>
      <c r="G74" s="94" t="s">
        <v>481</v>
      </c>
      <c r="H74" s="95" t="s">
        <v>482</v>
      </c>
      <c r="I74" s="96"/>
      <c r="J74" s="96"/>
      <c r="K74" s="96"/>
    </row>
    <row r="75" spans="1:11" ht="69.75" hidden="1" customHeight="1" x14ac:dyDescent="0.2">
      <c r="A75" s="65" t="s">
        <v>11</v>
      </c>
      <c r="B75" s="65" t="s">
        <v>351</v>
      </c>
      <c r="C75" s="65" t="s">
        <v>472</v>
      </c>
      <c r="D75" s="65" t="s">
        <v>473</v>
      </c>
      <c r="E75" s="65" t="s">
        <v>474</v>
      </c>
      <c r="F75" s="66" t="s">
        <v>478</v>
      </c>
      <c r="G75" s="94" t="s">
        <v>483</v>
      </c>
      <c r="H75" s="95" t="s">
        <v>484</v>
      </c>
      <c r="I75" s="96"/>
      <c r="J75" s="96"/>
      <c r="K75" s="96"/>
    </row>
    <row r="76" spans="1:11" ht="100.5" hidden="1" customHeight="1" x14ac:dyDescent="0.2">
      <c r="A76" s="65"/>
      <c r="B76" s="65"/>
      <c r="C76" s="65"/>
      <c r="D76" s="65"/>
      <c r="E76" s="65"/>
      <c r="F76" s="66"/>
      <c r="G76" s="94" t="s">
        <v>485</v>
      </c>
      <c r="H76" s="95" t="s">
        <v>486</v>
      </c>
      <c r="I76" s="96"/>
      <c r="J76" s="96"/>
      <c r="K76" s="96"/>
    </row>
    <row r="77" spans="1:11" ht="70.5" hidden="1" customHeight="1" x14ac:dyDescent="0.2">
      <c r="A77" s="65"/>
      <c r="B77" s="65"/>
      <c r="C77" s="65"/>
      <c r="D77" s="65"/>
      <c r="E77" s="65"/>
      <c r="F77" s="66"/>
      <c r="G77" s="94" t="s">
        <v>487</v>
      </c>
      <c r="H77" s="89" t="s">
        <v>488</v>
      </c>
      <c r="I77" s="96"/>
      <c r="J77" s="96"/>
      <c r="K77" s="96"/>
    </row>
    <row r="78" spans="1:11" ht="78.75" hidden="1" customHeight="1" x14ac:dyDescent="0.2">
      <c r="A78" s="65"/>
      <c r="B78" s="65"/>
      <c r="C78" s="65"/>
      <c r="D78" s="65"/>
      <c r="E78" s="65"/>
      <c r="F78" s="66"/>
      <c r="G78" s="94" t="s">
        <v>489</v>
      </c>
      <c r="H78" s="95" t="s">
        <v>490</v>
      </c>
      <c r="I78" s="96"/>
      <c r="J78" s="96"/>
      <c r="K78" s="96"/>
    </row>
    <row r="79" spans="1:11" ht="18.75" customHeight="1" x14ac:dyDescent="0.2">
      <c r="A79" s="65"/>
      <c r="B79" s="65"/>
      <c r="C79" s="65"/>
      <c r="D79" s="65"/>
      <c r="E79" s="65"/>
      <c r="F79" s="66"/>
      <c r="G79" s="107" t="s">
        <v>491</v>
      </c>
      <c r="H79" s="108" t="s">
        <v>492</v>
      </c>
      <c r="I79" s="109">
        <f>I80</f>
        <v>19475110.329999998</v>
      </c>
      <c r="J79" s="109">
        <f>J80</f>
        <v>4512000</v>
      </c>
      <c r="K79" s="109">
        <f>K80</f>
        <v>5012000</v>
      </c>
    </row>
    <row r="80" spans="1:11" ht="25.5" x14ac:dyDescent="0.2">
      <c r="A80" s="65"/>
      <c r="B80" s="65"/>
      <c r="C80" s="65"/>
      <c r="D80" s="65"/>
      <c r="E80" s="65"/>
      <c r="F80" s="66"/>
      <c r="G80" s="107" t="s">
        <v>493</v>
      </c>
      <c r="H80" s="108" t="s">
        <v>494</v>
      </c>
      <c r="I80" s="109">
        <f>I81+I100+I145+I86</f>
        <v>19475110.329999998</v>
      </c>
      <c r="J80" s="109">
        <f>J81+J100+J145+J86</f>
        <v>4512000</v>
      </c>
      <c r="K80" s="109">
        <f>K81+K100+K145+K86</f>
        <v>5012000</v>
      </c>
    </row>
    <row r="81" spans="1:11" ht="25.5" x14ac:dyDescent="0.2">
      <c r="A81" s="65"/>
      <c r="B81" s="65"/>
      <c r="C81" s="65"/>
      <c r="D81" s="65"/>
      <c r="E81" s="65"/>
      <c r="F81" s="66"/>
      <c r="G81" s="110" t="s">
        <v>495</v>
      </c>
      <c r="H81" s="111" t="s">
        <v>496</v>
      </c>
      <c r="I81" s="109">
        <f>I82+I84</f>
        <v>16500000</v>
      </c>
      <c r="J81" s="109">
        <f>J82+J84</f>
        <v>0</v>
      </c>
      <c r="K81" s="109">
        <f>K82+K84</f>
        <v>0</v>
      </c>
    </row>
    <row r="82" spans="1:11" ht="21.75" hidden="1" customHeight="1" x14ac:dyDescent="0.2">
      <c r="A82" s="65"/>
      <c r="B82" s="65"/>
      <c r="C82" s="65"/>
      <c r="D82" s="65"/>
      <c r="E82" s="65"/>
      <c r="F82" s="66"/>
      <c r="G82" s="112" t="s">
        <v>497</v>
      </c>
      <c r="H82" s="113" t="s">
        <v>498</v>
      </c>
      <c r="I82" s="114">
        <f>I83</f>
        <v>0</v>
      </c>
      <c r="J82" s="114">
        <f>J83</f>
        <v>0</v>
      </c>
      <c r="K82" s="114">
        <f>K83</f>
        <v>0</v>
      </c>
    </row>
    <row r="83" spans="1:11" ht="25.5" hidden="1" x14ac:dyDescent="0.2">
      <c r="A83" s="65" t="s">
        <v>11</v>
      </c>
      <c r="B83" s="65" t="s">
        <v>491</v>
      </c>
      <c r="C83" s="65" t="s">
        <v>493</v>
      </c>
      <c r="D83" s="65" t="s">
        <v>499</v>
      </c>
      <c r="E83" s="65" t="s">
        <v>499</v>
      </c>
      <c r="F83" s="66" t="s">
        <v>500</v>
      </c>
      <c r="G83" s="112" t="s">
        <v>501</v>
      </c>
      <c r="H83" s="113" t="s">
        <v>502</v>
      </c>
      <c r="I83" s="114"/>
      <c r="J83" s="114"/>
      <c r="K83" s="114"/>
    </row>
    <row r="84" spans="1:11" ht="25.5" x14ac:dyDescent="0.2">
      <c r="A84" s="65"/>
      <c r="B84" s="65"/>
      <c r="C84" s="65"/>
      <c r="D84" s="65"/>
      <c r="E84" s="65"/>
      <c r="F84" s="66"/>
      <c r="G84" s="112" t="s">
        <v>503</v>
      </c>
      <c r="H84" s="113" t="s">
        <v>504</v>
      </c>
      <c r="I84" s="114">
        <v>16500000</v>
      </c>
      <c r="J84" s="114">
        <f>J85</f>
        <v>0</v>
      </c>
      <c r="K84" s="114">
        <f>K85</f>
        <v>0</v>
      </c>
    </row>
    <row r="85" spans="1:11" ht="30" customHeight="1" x14ac:dyDescent="0.2">
      <c r="A85" s="65" t="s">
        <v>11</v>
      </c>
      <c r="B85" s="65" t="s">
        <v>491</v>
      </c>
      <c r="C85" s="65" t="s">
        <v>493</v>
      </c>
      <c r="D85" s="65" t="s">
        <v>499</v>
      </c>
      <c r="E85" s="65" t="s">
        <v>499</v>
      </c>
      <c r="F85" s="66" t="s">
        <v>505</v>
      </c>
      <c r="G85" s="112" t="s">
        <v>506</v>
      </c>
      <c r="H85" s="115" t="s">
        <v>507</v>
      </c>
      <c r="I85" s="116">
        <v>16500000</v>
      </c>
      <c r="J85" s="116"/>
      <c r="K85" s="116"/>
    </row>
    <row r="86" spans="1:11" ht="28.5" customHeight="1" x14ac:dyDescent="0.2">
      <c r="A86" s="65"/>
      <c r="B86" s="65"/>
      <c r="C86" s="65"/>
      <c r="D86" s="65"/>
      <c r="E86" s="65"/>
      <c r="F86" s="66"/>
      <c r="G86" s="110" t="s">
        <v>508</v>
      </c>
      <c r="H86" s="111" t="s">
        <v>509</v>
      </c>
      <c r="I86" s="117">
        <f>I92+I90+I89+I88+I87+I91</f>
        <v>2975110.33</v>
      </c>
      <c r="J86" s="117">
        <f>J92+J90+J89+J88+J87</f>
        <v>4512000</v>
      </c>
      <c r="K86" s="117">
        <f>K92+K90+K89+K88+K87</f>
        <v>5012000</v>
      </c>
    </row>
    <row r="87" spans="1:11" ht="60" hidden="1" customHeight="1" x14ac:dyDescent="0.2">
      <c r="A87" s="65"/>
      <c r="B87" s="65"/>
      <c r="C87" s="65"/>
      <c r="D87" s="65"/>
      <c r="E87" s="65"/>
      <c r="F87" s="66"/>
      <c r="G87" s="112" t="s">
        <v>510</v>
      </c>
      <c r="H87" s="113" t="s">
        <v>511</v>
      </c>
      <c r="I87" s="116"/>
      <c r="J87" s="116"/>
      <c r="K87" s="116"/>
    </row>
    <row r="88" spans="1:11" ht="66" hidden="1" customHeight="1" x14ac:dyDescent="0.2">
      <c r="A88" s="65"/>
      <c r="B88" s="65"/>
      <c r="C88" s="65"/>
      <c r="D88" s="65"/>
      <c r="E88" s="65"/>
      <c r="F88" s="66"/>
      <c r="G88" s="112" t="s">
        <v>512</v>
      </c>
      <c r="H88" s="118" t="s">
        <v>513</v>
      </c>
      <c r="I88" s="116"/>
      <c r="J88" s="116"/>
      <c r="K88" s="116"/>
    </row>
    <row r="89" spans="1:11" ht="75" hidden="1" customHeight="1" x14ac:dyDescent="0.2">
      <c r="A89" s="65"/>
      <c r="B89" s="65"/>
      <c r="C89" s="65"/>
      <c r="D89" s="65"/>
      <c r="E89" s="65"/>
      <c r="F89" s="66"/>
      <c r="G89" s="112" t="s">
        <v>514</v>
      </c>
      <c r="H89" s="113" t="s">
        <v>515</v>
      </c>
      <c r="I89" s="116"/>
      <c r="J89" s="116"/>
      <c r="K89" s="116"/>
    </row>
    <row r="90" spans="1:11" ht="72" hidden="1" customHeight="1" x14ac:dyDescent="0.2">
      <c r="A90" s="65"/>
      <c r="B90" s="65"/>
      <c r="C90" s="65"/>
      <c r="D90" s="65"/>
      <c r="E90" s="65"/>
      <c r="F90" s="66"/>
      <c r="G90" s="112" t="s">
        <v>516</v>
      </c>
      <c r="H90" s="118" t="s">
        <v>517</v>
      </c>
      <c r="I90" s="116"/>
      <c r="J90" s="116"/>
      <c r="K90" s="116"/>
    </row>
    <row r="91" spans="1:11" ht="26.45" customHeight="1" x14ac:dyDescent="0.2">
      <c r="A91" s="65"/>
      <c r="B91" s="65"/>
      <c r="C91" s="65"/>
      <c r="D91" s="65"/>
      <c r="E91" s="65"/>
      <c r="F91" s="66"/>
      <c r="G91" s="112" t="s">
        <v>627</v>
      </c>
      <c r="H91" s="118" t="s">
        <v>628</v>
      </c>
      <c r="I91" s="116">
        <f>50000+223777</f>
        <v>273777</v>
      </c>
      <c r="J91" s="116"/>
      <c r="K91" s="116"/>
    </row>
    <row r="92" spans="1:11" ht="15.6" customHeight="1" x14ac:dyDescent="0.2">
      <c r="A92" s="65"/>
      <c r="B92" s="65"/>
      <c r="C92" s="65"/>
      <c r="D92" s="65"/>
      <c r="E92" s="65"/>
      <c r="F92" s="66"/>
      <c r="G92" s="112" t="s">
        <v>518</v>
      </c>
      <c r="H92" s="118" t="s">
        <v>519</v>
      </c>
      <c r="I92" s="114">
        <f>I93+I94+I95+I96+I97+I98+I99</f>
        <v>2701333.33</v>
      </c>
      <c r="J92" s="114">
        <f t="shared" ref="J92:K92" si="1">J93+J94+J95+J96+J97+J98+J99</f>
        <v>4512000</v>
      </c>
      <c r="K92" s="114">
        <f t="shared" si="1"/>
        <v>5012000</v>
      </c>
    </row>
    <row r="93" spans="1:11" ht="57" hidden="1" customHeight="1" x14ac:dyDescent="0.2">
      <c r="A93" s="65"/>
      <c r="B93" s="65"/>
      <c r="C93" s="65"/>
      <c r="D93" s="65"/>
      <c r="E93" s="65"/>
      <c r="F93" s="66"/>
      <c r="G93" s="112" t="s">
        <v>518</v>
      </c>
      <c r="H93" s="119" t="s">
        <v>520</v>
      </c>
      <c r="I93" s="120"/>
      <c r="J93" s="120"/>
      <c r="K93" s="120"/>
    </row>
    <row r="94" spans="1:11" ht="62.25" hidden="1" customHeight="1" x14ac:dyDescent="0.2">
      <c r="A94" s="65"/>
      <c r="B94" s="65"/>
      <c r="C94" s="65"/>
      <c r="D94" s="65"/>
      <c r="E94" s="65"/>
      <c r="F94" s="66"/>
      <c r="G94" s="112" t="s">
        <v>518</v>
      </c>
      <c r="H94" s="121" t="s">
        <v>521</v>
      </c>
      <c r="I94" s="122"/>
      <c r="J94" s="122"/>
      <c r="K94" s="116"/>
    </row>
    <row r="95" spans="1:11" ht="53.25" hidden="1" customHeight="1" x14ac:dyDescent="0.2">
      <c r="A95" s="65"/>
      <c r="B95" s="65"/>
      <c r="C95" s="65"/>
      <c r="D95" s="65"/>
      <c r="E95" s="65"/>
      <c r="F95" s="66"/>
      <c r="G95" s="112" t="s">
        <v>518</v>
      </c>
      <c r="H95" s="123" t="s">
        <v>522</v>
      </c>
      <c r="I95" s="124"/>
      <c r="J95" s="124"/>
      <c r="K95" s="125"/>
    </row>
    <row r="96" spans="1:11" ht="68.25" hidden="1" customHeight="1" x14ac:dyDescent="0.2">
      <c r="A96" s="65"/>
      <c r="B96" s="65"/>
      <c r="C96" s="65"/>
      <c r="D96" s="65"/>
      <c r="E96" s="65"/>
      <c r="F96" s="66"/>
      <c r="G96" s="112" t="s">
        <v>518</v>
      </c>
      <c r="H96" s="121" t="s">
        <v>523</v>
      </c>
      <c r="I96" s="122"/>
      <c r="J96" s="122"/>
      <c r="K96" s="116"/>
    </row>
    <row r="97" spans="1:11" ht="68.25" customHeight="1" x14ac:dyDescent="0.2">
      <c r="A97" s="65"/>
      <c r="B97" s="65"/>
      <c r="C97" s="65"/>
      <c r="D97" s="65"/>
      <c r="E97" s="65"/>
      <c r="F97" s="66"/>
      <c r="G97" s="112" t="s">
        <v>518</v>
      </c>
      <c r="H97" s="121" t="s">
        <v>624</v>
      </c>
      <c r="I97" s="122">
        <v>333333.33</v>
      </c>
      <c r="J97" s="122">
        <v>3000000</v>
      </c>
      <c r="K97" s="116">
        <v>3500000</v>
      </c>
    </row>
    <row r="98" spans="1:11" ht="78" customHeight="1" x14ac:dyDescent="0.2">
      <c r="A98" s="65"/>
      <c r="B98" s="65"/>
      <c r="C98" s="65"/>
      <c r="D98" s="65"/>
      <c r="E98" s="65"/>
      <c r="F98" s="66"/>
      <c r="G98" s="112" t="s">
        <v>518</v>
      </c>
      <c r="H98" s="121" t="s">
        <v>625</v>
      </c>
      <c r="I98" s="122">
        <v>168000</v>
      </c>
      <c r="J98" s="122">
        <v>1512000</v>
      </c>
      <c r="K98" s="116">
        <v>1512000</v>
      </c>
    </row>
    <row r="99" spans="1:11" ht="99.6" customHeight="1" x14ac:dyDescent="0.2">
      <c r="A99" s="65"/>
      <c r="B99" s="65"/>
      <c r="C99" s="65"/>
      <c r="D99" s="65"/>
      <c r="E99" s="65"/>
      <c r="F99" s="66"/>
      <c r="G99" s="112" t="s">
        <v>518</v>
      </c>
      <c r="H99" s="121" t="s">
        <v>626</v>
      </c>
      <c r="I99" s="122">
        <v>2200000</v>
      </c>
      <c r="J99" s="122"/>
      <c r="K99" s="116"/>
    </row>
    <row r="100" spans="1:11" ht="30" hidden="1" customHeight="1" x14ac:dyDescent="0.2">
      <c r="A100" s="65"/>
      <c r="B100" s="65"/>
      <c r="C100" s="65"/>
      <c r="D100" s="65"/>
      <c r="E100" s="65"/>
      <c r="F100" s="66"/>
      <c r="G100" s="110" t="s">
        <v>524</v>
      </c>
      <c r="H100" s="111" t="s">
        <v>525</v>
      </c>
      <c r="I100" s="109">
        <f>+I105+I107+I111+I110+I123+I127+I101+I109+I104+I125+I131</f>
        <v>0</v>
      </c>
      <c r="J100" s="109">
        <f>+J105+J107+J111+J110+J123+J127+J101+J109+J104+J125+J131</f>
        <v>0</v>
      </c>
      <c r="K100" s="109">
        <f>+K105+K107+K111+K110+K123+K127+K101+K109+K104+K125+K131</f>
        <v>0</v>
      </c>
    </row>
    <row r="101" spans="1:11" ht="38.25" hidden="1" x14ac:dyDescent="0.2">
      <c r="A101" s="65"/>
      <c r="B101" s="65"/>
      <c r="C101" s="65"/>
      <c r="D101" s="65"/>
      <c r="E101" s="65"/>
      <c r="F101" s="66"/>
      <c r="G101" s="126" t="s">
        <v>526</v>
      </c>
      <c r="H101" s="127" t="s">
        <v>527</v>
      </c>
      <c r="I101" s="128">
        <f>I102</f>
        <v>0</v>
      </c>
      <c r="J101" s="128">
        <f>J102</f>
        <v>0</v>
      </c>
      <c r="K101" s="128">
        <f>K102</f>
        <v>0</v>
      </c>
    </row>
    <row r="102" spans="1:11" ht="51" hidden="1" x14ac:dyDescent="0.2">
      <c r="A102" s="65"/>
      <c r="B102" s="65"/>
      <c r="C102" s="65"/>
      <c r="D102" s="65"/>
      <c r="E102" s="65"/>
      <c r="F102" s="66"/>
      <c r="G102" s="126" t="s">
        <v>526</v>
      </c>
      <c r="H102" s="127" t="s">
        <v>528</v>
      </c>
      <c r="I102" s="128"/>
      <c r="J102" s="128"/>
      <c r="K102" s="128"/>
    </row>
    <row r="103" spans="1:11" hidden="1" x14ac:dyDescent="0.2">
      <c r="A103" s="65"/>
      <c r="B103" s="65"/>
      <c r="C103" s="65"/>
      <c r="D103" s="65"/>
      <c r="E103" s="65"/>
      <c r="F103" s="66"/>
      <c r="G103" s="129"/>
      <c r="H103" s="113"/>
      <c r="I103" s="114"/>
      <c r="J103" s="114"/>
      <c r="K103" s="114"/>
    </row>
    <row r="104" spans="1:11" ht="39" hidden="1" customHeight="1" x14ac:dyDescent="0.2">
      <c r="A104" s="65" t="s">
        <v>11</v>
      </c>
      <c r="B104" s="65" t="s">
        <v>491</v>
      </c>
      <c r="C104" s="65" t="s">
        <v>493</v>
      </c>
      <c r="D104" s="65" t="s">
        <v>529</v>
      </c>
      <c r="E104" s="65" t="s">
        <v>529</v>
      </c>
      <c r="F104" s="66" t="s">
        <v>530</v>
      </c>
      <c r="G104" s="129" t="s">
        <v>531</v>
      </c>
      <c r="H104" s="113" t="s">
        <v>532</v>
      </c>
      <c r="I104" s="116"/>
      <c r="J104" s="116"/>
      <c r="K104" s="116"/>
    </row>
    <row r="105" spans="1:11" ht="38.25" hidden="1" customHeight="1" x14ac:dyDescent="0.2">
      <c r="A105" s="65"/>
      <c r="B105" s="65"/>
      <c r="C105" s="65"/>
      <c r="D105" s="65"/>
      <c r="E105" s="65"/>
      <c r="F105" s="66"/>
      <c r="G105" s="112" t="s">
        <v>533</v>
      </c>
      <c r="H105" s="118" t="s">
        <v>534</v>
      </c>
      <c r="I105" s="116">
        <f>I106</f>
        <v>0</v>
      </c>
      <c r="J105" s="116">
        <f>J106</f>
        <v>0</v>
      </c>
      <c r="K105" s="116">
        <f>K106</f>
        <v>0</v>
      </c>
    </row>
    <row r="106" spans="1:11" ht="43.5" hidden="1" customHeight="1" x14ac:dyDescent="0.2">
      <c r="A106" s="65" t="s">
        <v>11</v>
      </c>
      <c r="B106" s="65" t="s">
        <v>491</v>
      </c>
      <c r="C106" s="65" t="s">
        <v>493</v>
      </c>
      <c r="D106" s="65" t="s">
        <v>529</v>
      </c>
      <c r="E106" s="65" t="s">
        <v>529</v>
      </c>
      <c r="F106" s="66" t="s">
        <v>535</v>
      </c>
      <c r="G106" s="112" t="s">
        <v>536</v>
      </c>
      <c r="H106" s="118" t="s">
        <v>537</v>
      </c>
      <c r="I106" s="116"/>
      <c r="J106" s="116"/>
      <c r="K106" s="116"/>
    </row>
    <row r="107" spans="1:11" ht="55.5" hidden="1" customHeight="1" x14ac:dyDescent="0.2">
      <c r="A107" s="65"/>
      <c r="B107" s="65"/>
      <c r="C107" s="65"/>
      <c r="D107" s="65"/>
      <c r="E107" s="65"/>
      <c r="F107" s="66"/>
      <c r="G107" s="129" t="s">
        <v>538</v>
      </c>
      <c r="H107" s="113" t="s">
        <v>539</v>
      </c>
      <c r="I107" s="114">
        <f>I108</f>
        <v>0</v>
      </c>
      <c r="J107" s="114">
        <f>J108</f>
        <v>0</v>
      </c>
      <c r="K107" s="114">
        <f>K108</f>
        <v>0</v>
      </c>
    </row>
    <row r="108" spans="1:11" ht="75.75" hidden="1" customHeight="1" x14ac:dyDescent="0.2">
      <c r="A108" s="65" t="s">
        <v>11</v>
      </c>
      <c r="B108" s="65" t="s">
        <v>491</v>
      </c>
      <c r="C108" s="65" t="s">
        <v>493</v>
      </c>
      <c r="D108" s="65" t="s">
        <v>529</v>
      </c>
      <c r="E108" s="65" t="s">
        <v>529</v>
      </c>
      <c r="F108" s="66" t="s">
        <v>540</v>
      </c>
      <c r="G108" s="129" t="s">
        <v>541</v>
      </c>
      <c r="H108" s="113" t="s">
        <v>542</v>
      </c>
      <c r="I108" s="116"/>
      <c r="J108" s="116"/>
      <c r="K108" s="116"/>
    </row>
    <row r="109" spans="1:11" ht="75.75" hidden="1" customHeight="1" x14ac:dyDescent="0.2">
      <c r="A109" s="65"/>
      <c r="B109" s="65"/>
      <c r="C109" s="65"/>
      <c r="D109" s="65"/>
      <c r="E109" s="65"/>
      <c r="F109" s="66"/>
      <c r="G109" s="129"/>
      <c r="H109" s="113"/>
      <c r="I109" s="114"/>
      <c r="J109" s="114"/>
      <c r="K109" s="114"/>
    </row>
    <row r="110" spans="1:11" ht="69" hidden="1" customHeight="1" x14ac:dyDescent="0.2">
      <c r="A110" s="65"/>
      <c r="B110" s="65"/>
      <c r="C110" s="65"/>
      <c r="D110" s="65"/>
      <c r="E110" s="65"/>
      <c r="F110" s="66"/>
      <c r="G110" s="129"/>
      <c r="H110" s="113"/>
      <c r="I110" s="116"/>
      <c r="J110" s="116"/>
      <c r="K110" s="116"/>
    </row>
    <row r="111" spans="1:11" ht="39" hidden="1" customHeight="1" x14ac:dyDescent="0.2">
      <c r="A111" s="65"/>
      <c r="B111" s="65"/>
      <c r="C111" s="65"/>
      <c r="D111" s="65"/>
      <c r="E111" s="65"/>
      <c r="F111" s="66"/>
      <c r="G111" s="110" t="s">
        <v>543</v>
      </c>
      <c r="H111" s="111" t="s">
        <v>544</v>
      </c>
      <c r="I111" s="109">
        <f>I112+I113+I114+I115+I116+I117+I118+I119+I121+I122+I120</f>
        <v>0</v>
      </c>
      <c r="J111" s="109">
        <f>J112+J113+J114+J115+J116+J117+J118+J119+J121+J122+J120</f>
        <v>0</v>
      </c>
      <c r="K111" s="109">
        <f>K112+K113+K114+K115+K116+K117+K118+K119+K121+K122+K120</f>
        <v>0</v>
      </c>
    </row>
    <row r="112" spans="1:11" ht="56.25" hidden="1" customHeight="1" x14ac:dyDescent="0.2">
      <c r="A112" s="65" t="s">
        <v>11</v>
      </c>
      <c r="B112" s="65" t="s">
        <v>491</v>
      </c>
      <c r="C112" s="65" t="s">
        <v>493</v>
      </c>
      <c r="D112" s="65" t="s">
        <v>529</v>
      </c>
      <c r="E112" s="65" t="s">
        <v>529</v>
      </c>
      <c r="F112" s="66" t="s">
        <v>545</v>
      </c>
      <c r="G112" s="112" t="s">
        <v>546</v>
      </c>
      <c r="H112" s="113" t="s">
        <v>547</v>
      </c>
      <c r="I112" s="116"/>
      <c r="J112" s="116"/>
      <c r="K112" s="116"/>
    </row>
    <row r="113" spans="1:11" ht="35.25" hidden="1" customHeight="1" x14ac:dyDescent="0.2">
      <c r="A113" s="65"/>
      <c r="B113" s="65"/>
      <c r="C113" s="65"/>
      <c r="D113" s="65"/>
      <c r="E113" s="65"/>
      <c r="F113" s="66"/>
      <c r="G113" s="129" t="s">
        <v>548</v>
      </c>
      <c r="H113" s="113" t="s">
        <v>549</v>
      </c>
      <c r="I113" s="116"/>
      <c r="J113" s="116"/>
      <c r="K113" s="116"/>
    </row>
    <row r="114" spans="1:11" ht="69" hidden="1" customHeight="1" x14ac:dyDescent="0.2">
      <c r="A114" s="65" t="s">
        <v>11</v>
      </c>
      <c r="B114" s="65" t="s">
        <v>491</v>
      </c>
      <c r="C114" s="65" t="s">
        <v>493</v>
      </c>
      <c r="D114" s="65" t="s">
        <v>529</v>
      </c>
      <c r="E114" s="65" t="s">
        <v>529</v>
      </c>
      <c r="F114" s="66" t="s">
        <v>550</v>
      </c>
      <c r="G114" s="112" t="s">
        <v>546</v>
      </c>
      <c r="H114" s="113" t="s">
        <v>551</v>
      </c>
      <c r="I114" s="116"/>
      <c r="J114" s="116"/>
      <c r="K114" s="116"/>
    </row>
    <row r="115" spans="1:11" ht="93.75" hidden="1" customHeight="1" x14ac:dyDescent="0.2">
      <c r="A115" s="65"/>
      <c r="B115" s="65"/>
      <c r="C115" s="65"/>
      <c r="D115" s="65"/>
      <c r="E115" s="65"/>
      <c r="F115" s="66"/>
      <c r="G115" s="112" t="s">
        <v>546</v>
      </c>
      <c r="H115" s="113" t="s">
        <v>552</v>
      </c>
      <c r="I115" s="116"/>
      <c r="J115" s="116"/>
      <c r="K115" s="116"/>
    </row>
    <row r="116" spans="1:11" ht="60" hidden="1" customHeight="1" x14ac:dyDescent="0.2">
      <c r="A116" s="65" t="s">
        <v>11</v>
      </c>
      <c r="B116" s="65" t="s">
        <v>491</v>
      </c>
      <c r="C116" s="65" t="s">
        <v>493</v>
      </c>
      <c r="D116" s="65" t="s">
        <v>529</v>
      </c>
      <c r="E116" s="65" t="s">
        <v>553</v>
      </c>
      <c r="F116" s="66" t="s">
        <v>554</v>
      </c>
      <c r="G116" s="112" t="s">
        <v>555</v>
      </c>
      <c r="H116" s="113" t="s">
        <v>556</v>
      </c>
      <c r="I116" s="116"/>
      <c r="J116" s="116"/>
      <c r="K116" s="116"/>
    </row>
    <row r="117" spans="1:11" ht="60" hidden="1" customHeight="1" x14ac:dyDescent="0.2">
      <c r="A117" s="65"/>
      <c r="B117" s="65"/>
      <c r="C117" s="65"/>
      <c r="D117" s="65"/>
      <c r="E117" s="65"/>
      <c r="F117" s="66"/>
      <c r="G117" s="112" t="s">
        <v>546</v>
      </c>
      <c r="H117" s="113" t="s">
        <v>557</v>
      </c>
      <c r="I117" s="116"/>
      <c r="J117" s="116"/>
      <c r="K117" s="116"/>
    </row>
    <row r="118" spans="1:11" ht="45.75" hidden="1" customHeight="1" x14ac:dyDescent="0.2">
      <c r="A118" s="65"/>
      <c r="B118" s="65"/>
      <c r="C118" s="65"/>
      <c r="D118" s="65"/>
      <c r="E118" s="65"/>
      <c r="F118" s="66"/>
      <c r="G118" s="112" t="s">
        <v>546</v>
      </c>
      <c r="H118" s="113" t="s">
        <v>558</v>
      </c>
      <c r="I118" s="116"/>
      <c r="J118" s="116"/>
      <c r="K118" s="116"/>
    </row>
    <row r="119" spans="1:11" ht="70.5" hidden="1" customHeight="1" x14ac:dyDescent="0.2">
      <c r="A119" s="65"/>
      <c r="B119" s="65"/>
      <c r="C119" s="65"/>
      <c r="D119" s="65"/>
      <c r="E119" s="65"/>
      <c r="F119" s="66"/>
      <c r="G119" s="112" t="s">
        <v>546</v>
      </c>
      <c r="H119" s="113" t="s">
        <v>559</v>
      </c>
      <c r="I119" s="114"/>
      <c r="J119" s="114"/>
      <c r="K119" s="114"/>
    </row>
    <row r="120" spans="1:11" ht="120" hidden="1" customHeight="1" x14ac:dyDescent="0.2">
      <c r="A120" s="65"/>
      <c r="B120" s="65"/>
      <c r="C120" s="65"/>
      <c r="D120" s="65"/>
      <c r="E120" s="65"/>
      <c r="F120" s="66"/>
      <c r="G120" s="112" t="s">
        <v>546</v>
      </c>
      <c r="H120" s="113" t="s">
        <v>560</v>
      </c>
      <c r="I120" s="116"/>
      <c r="J120" s="116"/>
      <c r="K120" s="116"/>
    </row>
    <row r="121" spans="1:11" ht="43.5" hidden="1" customHeight="1" x14ac:dyDescent="0.2">
      <c r="A121" s="65"/>
      <c r="B121" s="65"/>
      <c r="C121" s="65"/>
      <c r="D121" s="65"/>
      <c r="E121" s="65"/>
      <c r="F121" s="66"/>
      <c r="G121" s="112" t="s">
        <v>546</v>
      </c>
      <c r="H121" s="113" t="s">
        <v>561</v>
      </c>
      <c r="I121" s="116"/>
      <c r="J121" s="116"/>
      <c r="K121" s="116"/>
    </row>
    <row r="122" spans="1:11" ht="69.75" hidden="1" customHeight="1" x14ac:dyDescent="0.2">
      <c r="A122" s="65"/>
      <c r="B122" s="65"/>
      <c r="C122" s="65"/>
      <c r="D122" s="65"/>
      <c r="E122" s="65"/>
      <c r="F122" s="66"/>
      <c r="G122" s="112" t="s">
        <v>546</v>
      </c>
      <c r="H122" s="113" t="s">
        <v>562</v>
      </c>
      <c r="I122" s="116"/>
      <c r="J122" s="116"/>
      <c r="K122" s="116"/>
    </row>
    <row r="123" spans="1:11" ht="57" hidden="1" customHeight="1" x14ac:dyDescent="0.2">
      <c r="A123" s="65"/>
      <c r="B123" s="65"/>
      <c r="C123" s="65"/>
      <c r="D123" s="65"/>
      <c r="E123" s="65"/>
      <c r="F123" s="66"/>
      <c r="G123" s="112" t="s">
        <v>563</v>
      </c>
      <c r="H123" s="118" t="s">
        <v>564</v>
      </c>
      <c r="I123" s="116">
        <f>I124</f>
        <v>0</v>
      </c>
      <c r="J123" s="116">
        <f>J124</f>
        <v>0</v>
      </c>
      <c r="K123" s="116">
        <f>K124</f>
        <v>0</v>
      </c>
    </row>
    <row r="124" spans="1:11" ht="61.5" hidden="1" customHeight="1" x14ac:dyDescent="0.2">
      <c r="A124" s="65"/>
      <c r="B124" s="65"/>
      <c r="C124" s="65"/>
      <c r="D124" s="65"/>
      <c r="E124" s="65"/>
      <c r="F124" s="66"/>
      <c r="G124" s="112" t="s">
        <v>565</v>
      </c>
      <c r="H124" s="118" t="s">
        <v>566</v>
      </c>
      <c r="I124" s="116"/>
      <c r="J124" s="116"/>
      <c r="K124" s="116"/>
    </row>
    <row r="125" spans="1:11" ht="58.5" hidden="1" customHeight="1" x14ac:dyDescent="0.2">
      <c r="A125" s="65"/>
      <c r="B125" s="65"/>
      <c r="C125" s="65"/>
      <c r="D125" s="65"/>
      <c r="E125" s="65"/>
      <c r="F125" s="66"/>
      <c r="G125" s="112" t="s">
        <v>567</v>
      </c>
      <c r="H125" s="118" t="s">
        <v>568</v>
      </c>
      <c r="I125" s="114">
        <f>I126</f>
        <v>0</v>
      </c>
      <c r="J125" s="114">
        <f>J126</f>
        <v>0</v>
      </c>
      <c r="K125" s="114">
        <f>K126</f>
        <v>0</v>
      </c>
    </row>
    <row r="126" spans="1:11" ht="58.5" hidden="1" customHeight="1" x14ac:dyDescent="0.2">
      <c r="A126" s="65"/>
      <c r="B126" s="65"/>
      <c r="C126" s="65"/>
      <c r="D126" s="65"/>
      <c r="E126" s="65"/>
      <c r="F126" s="66"/>
      <c r="G126" s="112" t="s">
        <v>569</v>
      </c>
      <c r="H126" s="118" t="s">
        <v>570</v>
      </c>
      <c r="I126" s="114"/>
      <c r="J126" s="114"/>
      <c r="K126" s="114"/>
    </row>
    <row r="127" spans="1:11" ht="15.75" hidden="1" customHeight="1" x14ac:dyDescent="0.2">
      <c r="A127" s="65"/>
      <c r="B127" s="65"/>
      <c r="C127" s="65"/>
      <c r="D127" s="65"/>
      <c r="E127" s="65"/>
      <c r="F127" s="66"/>
      <c r="G127" s="129" t="s">
        <v>571</v>
      </c>
      <c r="H127" s="108" t="s">
        <v>572</v>
      </c>
      <c r="I127" s="114">
        <f>I128</f>
        <v>0</v>
      </c>
      <c r="J127" s="114">
        <f>J128</f>
        <v>0</v>
      </c>
      <c r="K127" s="114">
        <f>K128</f>
        <v>0</v>
      </c>
    </row>
    <row r="128" spans="1:11" ht="22.5" hidden="1" customHeight="1" x14ac:dyDescent="0.2">
      <c r="A128" s="65"/>
      <c r="B128" s="65"/>
      <c r="C128" s="65"/>
      <c r="D128" s="65"/>
      <c r="E128" s="65"/>
      <c r="F128" s="66"/>
      <c r="G128" s="129" t="s">
        <v>573</v>
      </c>
      <c r="H128" s="113" t="s">
        <v>574</v>
      </c>
      <c r="I128" s="114">
        <f>I129+I130</f>
        <v>0</v>
      </c>
      <c r="J128" s="114">
        <f>J129+J130</f>
        <v>0</v>
      </c>
      <c r="K128" s="114">
        <f>K129+K130</f>
        <v>0</v>
      </c>
    </row>
    <row r="129" spans="1:11" ht="42" hidden="1" customHeight="1" x14ac:dyDescent="0.2">
      <c r="A129" s="65"/>
      <c r="B129" s="65"/>
      <c r="C129" s="65"/>
      <c r="D129" s="65"/>
      <c r="E129" s="65"/>
      <c r="F129" s="66"/>
      <c r="G129" s="129" t="s">
        <v>573</v>
      </c>
      <c r="H129" s="113" t="s">
        <v>575</v>
      </c>
      <c r="I129" s="116">
        <v>0</v>
      </c>
      <c r="J129" s="116">
        <v>0</v>
      </c>
      <c r="K129" s="116">
        <v>0</v>
      </c>
    </row>
    <row r="130" spans="1:11" ht="71.25" hidden="1" customHeight="1" x14ac:dyDescent="0.2">
      <c r="A130" s="65"/>
      <c r="B130" s="65"/>
      <c r="C130" s="65"/>
      <c r="D130" s="65"/>
      <c r="E130" s="65"/>
      <c r="F130" s="66"/>
      <c r="G130" s="129" t="s">
        <v>576</v>
      </c>
      <c r="H130" s="113" t="s">
        <v>577</v>
      </c>
      <c r="I130" s="116">
        <v>0</v>
      </c>
      <c r="J130" s="116">
        <v>0</v>
      </c>
      <c r="K130" s="116">
        <v>0</v>
      </c>
    </row>
    <row r="131" spans="1:11" ht="27" hidden="1" customHeight="1" x14ac:dyDescent="0.2">
      <c r="A131" s="65"/>
      <c r="B131" s="65"/>
      <c r="C131" s="65"/>
      <c r="D131" s="65"/>
      <c r="E131" s="65"/>
      <c r="F131" s="66"/>
      <c r="G131" s="107" t="s">
        <v>491</v>
      </c>
      <c r="H131" s="108" t="s">
        <v>578</v>
      </c>
      <c r="I131" s="109">
        <f>I132</f>
        <v>0</v>
      </c>
      <c r="J131" s="109">
        <f>J132</f>
        <v>0</v>
      </c>
      <c r="K131" s="109">
        <f>K132</f>
        <v>0</v>
      </c>
    </row>
    <row r="132" spans="1:11" ht="28.5" hidden="1" customHeight="1" x14ac:dyDescent="0.2">
      <c r="A132" s="65"/>
      <c r="B132" s="65"/>
      <c r="C132" s="65"/>
      <c r="D132" s="65"/>
      <c r="E132" s="65"/>
      <c r="F132" s="66"/>
      <c r="G132" s="110" t="s">
        <v>524</v>
      </c>
      <c r="H132" s="111" t="s">
        <v>525</v>
      </c>
      <c r="I132" s="109">
        <f>I135+I137+I138+I139+I141+I144+I133+I134</f>
        <v>0</v>
      </c>
      <c r="J132" s="109">
        <f>J135+J137+J138+J139+J141+J144+J133+J134</f>
        <v>0</v>
      </c>
      <c r="K132" s="109">
        <f>K135+K137+K138+K139+K141+K144+K133+K134</f>
        <v>0</v>
      </c>
    </row>
    <row r="133" spans="1:11" ht="69.75" hidden="1" customHeight="1" x14ac:dyDescent="0.2">
      <c r="A133" s="65"/>
      <c r="B133" s="65"/>
      <c r="C133" s="65"/>
      <c r="D133" s="65"/>
      <c r="E133" s="65"/>
      <c r="F133" s="66"/>
      <c r="G133" s="112" t="s">
        <v>546</v>
      </c>
      <c r="H133" s="113" t="s">
        <v>579</v>
      </c>
      <c r="I133" s="116"/>
      <c r="J133" s="116"/>
      <c r="K133" s="116"/>
    </row>
    <row r="134" spans="1:11" ht="93.75" hidden="1" customHeight="1" x14ac:dyDescent="0.2">
      <c r="A134" s="65"/>
      <c r="B134" s="65"/>
      <c r="C134" s="65"/>
      <c r="D134" s="65"/>
      <c r="E134" s="65"/>
      <c r="F134" s="66"/>
      <c r="G134" s="112" t="s">
        <v>546</v>
      </c>
      <c r="H134" s="113" t="s">
        <v>552</v>
      </c>
      <c r="I134" s="116"/>
      <c r="J134" s="116"/>
      <c r="K134" s="116"/>
    </row>
    <row r="135" spans="1:11" ht="33" hidden="1" customHeight="1" x14ac:dyDescent="0.2">
      <c r="A135" s="65" t="s">
        <v>11</v>
      </c>
      <c r="B135" s="65" t="s">
        <v>491</v>
      </c>
      <c r="C135" s="65" t="s">
        <v>493</v>
      </c>
      <c r="D135" s="65" t="s">
        <v>529</v>
      </c>
      <c r="E135" s="65" t="s">
        <v>580</v>
      </c>
      <c r="F135" s="66" t="s">
        <v>581</v>
      </c>
      <c r="G135" s="112" t="s">
        <v>582</v>
      </c>
      <c r="H135" s="118" t="s">
        <v>583</v>
      </c>
      <c r="I135" s="114">
        <f>I136</f>
        <v>0</v>
      </c>
      <c r="J135" s="114">
        <f>J136</f>
        <v>0</v>
      </c>
      <c r="K135" s="114">
        <f>K136</f>
        <v>0</v>
      </c>
    </row>
    <row r="136" spans="1:11" ht="43.5" hidden="1" customHeight="1" x14ac:dyDescent="0.2">
      <c r="A136" s="65"/>
      <c r="B136" s="65"/>
      <c r="C136" s="65"/>
      <c r="D136" s="65"/>
      <c r="E136" s="65"/>
      <c r="F136" s="66"/>
      <c r="G136" s="112" t="s">
        <v>584</v>
      </c>
      <c r="H136" s="118" t="s">
        <v>585</v>
      </c>
      <c r="I136" s="114"/>
      <c r="J136" s="114"/>
      <c r="K136" s="114"/>
    </row>
    <row r="137" spans="1:11" ht="95.25" hidden="1" customHeight="1" x14ac:dyDescent="0.2">
      <c r="A137" s="65"/>
      <c r="B137" s="65"/>
      <c r="C137" s="65"/>
      <c r="D137" s="65"/>
      <c r="E137" s="65"/>
      <c r="F137" s="66"/>
      <c r="G137" s="129" t="s">
        <v>531</v>
      </c>
      <c r="H137" s="113" t="s">
        <v>586</v>
      </c>
      <c r="I137" s="114"/>
      <c r="J137" s="114"/>
      <c r="K137" s="114"/>
    </row>
    <row r="138" spans="1:11" ht="72.75" hidden="1" customHeight="1" x14ac:dyDescent="0.2">
      <c r="A138" s="65" t="s">
        <v>11</v>
      </c>
      <c r="B138" s="65" t="s">
        <v>491</v>
      </c>
      <c r="C138" s="65" t="s">
        <v>493</v>
      </c>
      <c r="D138" s="65" t="s">
        <v>529</v>
      </c>
      <c r="E138" s="65" t="s">
        <v>587</v>
      </c>
      <c r="F138" s="66" t="s">
        <v>588</v>
      </c>
      <c r="G138" s="130" t="s">
        <v>548</v>
      </c>
      <c r="H138" s="113" t="s">
        <v>579</v>
      </c>
      <c r="I138" s="116">
        <v>0</v>
      </c>
      <c r="J138" s="116">
        <v>0</v>
      </c>
      <c r="K138" s="116">
        <v>0</v>
      </c>
    </row>
    <row r="139" spans="1:11" ht="30" hidden="1" customHeight="1" x14ac:dyDescent="0.2">
      <c r="A139" s="65"/>
      <c r="B139" s="65"/>
      <c r="C139" s="65"/>
      <c r="D139" s="65"/>
      <c r="E139" s="65"/>
      <c r="F139" s="66"/>
      <c r="G139" s="130" t="s">
        <v>548</v>
      </c>
      <c r="H139" s="131" t="s">
        <v>589</v>
      </c>
      <c r="I139" s="132"/>
      <c r="J139" s="132"/>
      <c r="K139" s="132"/>
    </row>
    <row r="140" spans="1:11" ht="53.25" hidden="1" customHeight="1" x14ac:dyDescent="0.2">
      <c r="A140" s="65"/>
      <c r="B140" s="65"/>
      <c r="C140" s="65"/>
      <c r="D140" s="65"/>
      <c r="E140" s="65"/>
      <c r="F140" s="66"/>
      <c r="G140" s="130" t="s">
        <v>548</v>
      </c>
      <c r="H140" s="113" t="s">
        <v>590</v>
      </c>
      <c r="I140" s="114"/>
      <c r="J140" s="114"/>
      <c r="K140" s="114"/>
    </row>
    <row r="141" spans="1:11" ht="72" hidden="1" customHeight="1" x14ac:dyDescent="0.2">
      <c r="A141" s="65" t="s">
        <v>11</v>
      </c>
      <c r="B141" s="65" t="s">
        <v>491</v>
      </c>
      <c r="C141" s="65" t="s">
        <v>493</v>
      </c>
      <c r="D141" s="65" t="s">
        <v>591</v>
      </c>
      <c r="E141" s="65" t="s">
        <v>591</v>
      </c>
      <c r="F141" s="66" t="s">
        <v>592</v>
      </c>
      <c r="G141" s="130" t="s">
        <v>548</v>
      </c>
      <c r="H141" s="113" t="s">
        <v>551</v>
      </c>
      <c r="I141" s="114"/>
      <c r="J141" s="114"/>
      <c r="K141" s="114"/>
    </row>
    <row r="142" spans="1:11" ht="49.5" hidden="1" customHeight="1" x14ac:dyDescent="0.2">
      <c r="A142" s="65" t="s">
        <v>11</v>
      </c>
      <c r="B142" s="65" t="s">
        <v>491</v>
      </c>
      <c r="C142" s="65" t="s">
        <v>493</v>
      </c>
      <c r="D142" s="65" t="s">
        <v>591</v>
      </c>
      <c r="E142" s="65" t="s">
        <v>591</v>
      </c>
      <c r="F142" s="66" t="s">
        <v>593</v>
      </c>
      <c r="G142" s="130" t="s">
        <v>548</v>
      </c>
      <c r="H142" s="113" t="s">
        <v>594</v>
      </c>
      <c r="I142" s="114"/>
      <c r="J142" s="114"/>
      <c r="K142" s="114"/>
    </row>
    <row r="143" spans="1:11" ht="78" hidden="1" customHeight="1" x14ac:dyDescent="0.2">
      <c r="A143" s="65"/>
      <c r="B143" s="65"/>
      <c r="C143" s="65"/>
      <c r="D143" s="65"/>
      <c r="E143" s="65"/>
      <c r="F143" s="66"/>
      <c r="G143" s="130"/>
      <c r="H143" s="113"/>
      <c r="I143" s="114"/>
      <c r="J143" s="114"/>
      <c r="K143" s="114"/>
    </row>
    <row r="144" spans="1:11" ht="103.5" hidden="1" customHeight="1" x14ac:dyDescent="0.2">
      <c r="A144" s="65"/>
      <c r="B144" s="65"/>
      <c r="C144" s="65"/>
      <c r="D144" s="65"/>
      <c r="E144" s="65"/>
      <c r="F144" s="66"/>
      <c r="G144" s="130" t="s">
        <v>548</v>
      </c>
      <c r="H144" s="113" t="s">
        <v>552</v>
      </c>
      <c r="I144" s="116">
        <v>0</v>
      </c>
      <c r="J144" s="116">
        <v>0</v>
      </c>
      <c r="K144" s="116">
        <v>0</v>
      </c>
    </row>
    <row r="145" spans="1:11" ht="19.5" hidden="1" customHeight="1" x14ac:dyDescent="0.2">
      <c r="A145" s="65"/>
      <c r="B145" s="65"/>
      <c r="C145" s="65"/>
      <c r="D145" s="65"/>
      <c r="E145" s="65"/>
      <c r="F145" s="66"/>
      <c r="G145" s="107" t="s">
        <v>595</v>
      </c>
      <c r="H145" s="133" t="s">
        <v>110</v>
      </c>
      <c r="I145" s="117">
        <f t="shared" ref="I145:K146" si="2">I146</f>
        <v>0</v>
      </c>
      <c r="J145" s="117">
        <f t="shared" si="2"/>
        <v>0</v>
      </c>
      <c r="K145" s="117">
        <f t="shared" si="2"/>
        <v>0</v>
      </c>
    </row>
    <row r="146" spans="1:11" ht="53.25" hidden="1" customHeight="1" x14ac:dyDescent="0.2">
      <c r="A146" s="65"/>
      <c r="B146" s="65"/>
      <c r="C146" s="65"/>
      <c r="D146" s="65"/>
      <c r="E146" s="65"/>
      <c r="F146" s="66"/>
      <c r="G146" s="112" t="s">
        <v>596</v>
      </c>
      <c r="H146" s="118" t="s">
        <v>597</v>
      </c>
      <c r="I146" s="116">
        <f t="shared" si="2"/>
        <v>0</v>
      </c>
      <c r="J146" s="116">
        <f t="shared" si="2"/>
        <v>0</v>
      </c>
      <c r="K146" s="116">
        <f t="shared" si="2"/>
        <v>0</v>
      </c>
    </row>
    <row r="147" spans="1:11" ht="56.25" hidden="1" customHeight="1" x14ac:dyDescent="0.2">
      <c r="A147" s="65"/>
      <c r="B147" s="65"/>
      <c r="C147" s="65"/>
      <c r="D147" s="65"/>
      <c r="E147" s="65"/>
      <c r="F147" s="66"/>
      <c r="G147" s="112" t="s">
        <v>598</v>
      </c>
      <c r="H147" s="118" t="s">
        <v>599</v>
      </c>
      <c r="I147" s="116"/>
      <c r="J147" s="116"/>
      <c r="K147" s="116"/>
    </row>
    <row r="148" spans="1:11" ht="22.5" customHeight="1" x14ac:dyDescent="0.2">
      <c r="A148" s="61"/>
      <c r="B148" s="61"/>
      <c r="C148" s="61"/>
      <c r="D148" s="61"/>
      <c r="E148" s="61"/>
      <c r="F148" s="62"/>
      <c r="G148" s="134"/>
      <c r="H148" s="135"/>
      <c r="I148" s="136">
        <f>I19+I79</f>
        <v>19475110.329999998</v>
      </c>
      <c r="J148" s="136">
        <f>J19+J79</f>
        <v>4800001</v>
      </c>
      <c r="K148" s="136">
        <f>K19+K79</f>
        <v>5331916</v>
      </c>
    </row>
    <row r="149" spans="1:11" x14ac:dyDescent="0.2">
      <c r="A149" s="137"/>
      <c r="B149" s="137"/>
      <c r="C149" s="137"/>
      <c r="D149" s="137"/>
      <c r="E149" s="137"/>
      <c r="F149" s="137"/>
      <c r="G149" s="62"/>
      <c r="H149" s="138"/>
      <c r="I149" s="139"/>
      <c r="J149" s="139"/>
      <c r="K149" s="139"/>
    </row>
    <row r="150" spans="1:11" x14ac:dyDescent="0.2">
      <c r="A150" s="137"/>
      <c r="B150" s="137"/>
      <c r="C150" s="137"/>
      <c r="D150" s="137"/>
      <c r="E150" s="137"/>
      <c r="F150" s="137"/>
      <c r="G150" s="137"/>
      <c r="H150" s="137"/>
      <c r="I150" s="140"/>
      <c r="J150" s="140"/>
      <c r="K150" s="140"/>
    </row>
    <row r="151" spans="1:11" x14ac:dyDescent="0.2">
      <c r="I151" s="141"/>
      <c r="J151" s="141"/>
      <c r="K151" s="141"/>
    </row>
    <row r="164" spans="10:10" x14ac:dyDescent="0.2">
      <c r="J164" s="60" t="s">
        <v>600</v>
      </c>
    </row>
  </sheetData>
  <mergeCells count="18">
    <mergeCell ref="H12:K12"/>
    <mergeCell ref="A13:K13"/>
    <mergeCell ref="G15:G17"/>
    <mergeCell ref="H15:H17"/>
    <mergeCell ref="I15:I17"/>
    <mergeCell ref="J15:J17"/>
    <mergeCell ref="K15:K17"/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8"/>
  <sheetViews>
    <sheetView view="pageBreakPreview" zoomScale="71" zoomScaleNormal="90" zoomScaleSheetLayoutView="71" workbookViewId="0"/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64" t="s">
        <v>331</v>
      </c>
      <c r="I1" s="164"/>
    </row>
    <row r="2" spans="1:9" ht="15.75" customHeight="1" x14ac:dyDescent="0.2">
      <c r="H2" s="164" t="s">
        <v>150</v>
      </c>
      <c r="I2" s="164"/>
    </row>
    <row r="3" spans="1:9" ht="19.5" customHeight="1" x14ac:dyDescent="0.2">
      <c r="H3" s="164" t="s">
        <v>149</v>
      </c>
      <c r="I3" s="164"/>
    </row>
    <row r="4" spans="1:9" ht="19.149999999999999" customHeight="1" x14ac:dyDescent="0.2">
      <c r="H4" s="164" t="s">
        <v>886</v>
      </c>
      <c r="I4" s="164"/>
    </row>
    <row r="5" spans="1:9" ht="104.25" customHeight="1" x14ac:dyDescent="0.2">
      <c r="H5" s="164" t="s">
        <v>341</v>
      </c>
      <c r="I5" s="164"/>
    </row>
    <row r="6" spans="1:9" ht="20.25" customHeight="1" x14ac:dyDescent="0.2">
      <c r="G6" s="164" t="s">
        <v>602</v>
      </c>
      <c r="H6" s="164"/>
      <c r="I6" s="164"/>
    </row>
    <row r="7" spans="1:9" ht="15.75" x14ac:dyDescent="0.2">
      <c r="G7" s="164" t="s">
        <v>150</v>
      </c>
      <c r="H7" s="164"/>
      <c r="I7" s="164"/>
    </row>
    <row r="8" spans="1:9" ht="15.75" x14ac:dyDescent="0.2">
      <c r="G8" s="164" t="s">
        <v>149</v>
      </c>
      <c r="H8" s="164"/>
      <c r="I8" s="164"/>
    </row>
    <row r="9" spans="1:9" ht="15.75" x14ac:dyDescent="0.2">
      <c r="G9" s="164" t="s">
        <v>158</v>
      </c>
      <c r="H9" s="164"/>
      <c r="I9" s="164"/>
    </row>
    <row r="10" spans="1:9" ht="15.75" x14ac:dyDescent="0.2">
      <c r="G10" s="164" t="s">
        <v>152</v>
      </c>
      <c r="H10" s="164"/>
      <c r="I10" s="164"/>
    </row>
    <row r="11" spans="1:9" ht="15.75" x14ac:dyDescent="0.2">
      <c r="G11" s="164" t="s">
        <v>151</v>
      </c>
      <c r="H11" s="164"/>
      <c r="I11" s="164"/>
    </row>
    <row r="12" spans="1:9" ht="15.75" x14ac:dyDescent="0.2">
      <c r="A12" t="s">
        <v>0</v>
      </c>
      <c r="G12" s="164" t="s">
        <v>153</v>
      </c>
      <c r="H12" s="164"/>
      <c r="I12" s="164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70" t="s">
        <v>0</v>
      </c>
      <c r="H13" s="170"/>
      <c r="I13" s="170"/>
    </row>
    <row r="14" spans="1:9" ht="50.25" customHeight="1" x14ac:dyDescent="0.2">
      <c r="A14" s="171" t="s">
        <v>342</v>
      </c>
      <c r="B14" s="171"/>
      <c r="C14" s="171"/>
      <c r="D14" s="171"/>
      <c r="E14" s="171"/>
      <c r="F14" s="171"/>
      <c r="G14" s="171"/>
      <c r="H14" s="171"/>
      <c r="I14" s="171"/>
    </row>
    <row r="15" spans="1:9" ht="15.75" x14ac:dyDescent="0.2">
      <c r="A15" s="172" t="s">
        <v>1</v>
      </c>
      <c r="B15" s="172"/>
      <c r="C15" s="172"/>
      <c r="D15" s="172"/>
      <c r="E15" s="172"/>
      <c r="F15" s="172"/>
      <c r="G15" s="172"/>
      <c r="H15" s="172"/>
      <c r="I15" s="172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50" t="s">
        <v>20</v>
      </c>
      <c r="B18" s="151" t="s">
        <v>21</v>
      </c>
      <c r="C18" s="151" t="s">
        <v>0</v>
      </c>
      <c r="D18" s="151" t="s">
        <v>0</v>
      </c>
      <c r="E18" s="152" t="s">
        <v>0</v>
      </c>
      <c r="F18" s="152" t="s">
        <v>0</v>
      </c>
      <c r="G18" s="153">
        <f>G19</f>
        <v>0</v>
      </c>
      <c r="H18" s="153">
        <f t="shared" ref="H18:I18" si="0">H19</f>
        <v>0</v>
      </c>
      <c r="I18" s="153">
        <f t="shared" si="0"/>
        <v>0</v>
      </c>
    </row>
    <row r="19" spans="1:9" ht="15.75" hidden="1" x14ac:dyDescent="0.2">
      <c r="A19" s="154" t="s">
        <v>629</v>
      </c>
      <c r="B19" s="3" t="s">
        <v>21</v>
      </c>
      <c r="C19" s="3" t="s">
        <v>630</v>
      </c>
      <c r="D19" s="3" t="s">
        <v>0</v>
      </c>
      <c r="E19" s="3" t="s">
        <v>0</v>
      </c>
      <c r="F19" s="3" t="s">
        <v>0</v>
      </c>
      <c r="G19" s="155">
        <f>G20+G24</f>
        <v>0</v>
      </c>
      <c r="H19" s="155">
        <f t="shared" ref="H19:I19" si="1">H20+H24</f>
        <v>0</v>
      </c>
      <c r="I19" s="155">
        <f t="shared" si="1"/>
        <v>0</v>
      </c>
    </row>
    <row r="20" spans="1:9" ht="63" hidden="1" x14ac:dyDescent="0.2">
      <c r="A20" s="154" t="s">
        <v>631</v>
      </c>
      <c r="B20" s="3" t="s">
        <v>21</v>
      </c>
      <c r="C20" s="3" t="s">
        <v>630</v>
      </c>
      <c r="D20" s="3" t="s">
        <v>22</v>
      </c>
      <c r="E20" s="3" t="s">
        <v>0</v>
      </c>
      <c r="F20" s="3" t="s">
        <v>0</v>
      </c>
      <c r="G20" s="155">
        <f>G21</f>
        <v>0</v>
      </c>
      <c r="H20" s="155">
        <f t="shared" ref="H20:I21" si="2">H21</f>
        <v>0</v>
      </c>
      <c r="I20" s="155">
        <f t="shared" si="2"/>
        <v>0</v>
      </c>
    </row>
    <row r="21" spans="1:9" ht="31.5" hidden="1" x14ac:dyDescent="0.2">
      <c r="A21" s="156" t="s">
        <v>23</v>
      </c>
      <c r="B21" s="3" t="s">
        <v>21</v>
      </c>
      <c r="C21" s="3" t="s">
        <v>630</v>
      </c>
      <c r="D21" s="3" t="s">
        <v>22</v>
      </c>
      <c r="E21" s="3" t="s">
        <v>632</v>
      </c>
      <c r="F21" s="157" t="s">
        <v>0</v>
      </c>
      <c r="G21" s="155">
        <f>G22</f>
        <v>0</v>
      </c>
      <c r="H21" s="155">
        <f t="shared" si="2"/>
        <v>0</v>
      </c>
      <c r="I21" s="155">
        <f t="shared" si="2"/>
        <v>0</v>
      </c>
    </row>
    <row r="22" spans="1:9" ht="110.25" hidden="1" x14ac:dyDescent="0.2">
      <c r="A22" s="156" t="s">
        <v>24</v>
      </c>
      <c r="B22" s="3" t="s">
        <v>21</v>
      </c>
      <c r="C22" s="3" t="s">
        <v>630</v>
      </c>
      <c r="D22" s="3" t="s">
        <v>22</v>
      </c>
      <c r="E22" s="3" t="s">
        <v>632</v>
      </c>
      <c r="F22" s="3" t="s">
        <v>25</v>
      </c>
      <c r="G22" s="155">
        <f>G23</f>
        <v>0</v>
      </c>
      <c r="H22" s="155">
        <f t="shared" ref="H22:I22" si="3">H23</f>
        <v>0</v>
      </c>
      <c r="I22" s="155">
        <f t="shared" si="3"/>
        <v>0</v>
      </c>
    </row>
    <row r="23" spans="1:9" ht="47.25" hidden="1" x14ac:dyDescent="0.2">
      <c r="A23" s="156" t="s">
        <v>26</v>
      </c>
      <c r="B23" s="3" t="s">
        <v>21</v>
      </c>
      <c r="C23" s="3" t="s">
        <v>630</v>
      </c>
      <c r="D23" s="3" t="s">
        <v>22</v>
      </c>
      <c r="E23" s="3" t="s">
        <v>632</v>
      </c>
      <c r="F23" s="3" t="s">
        <v>27</v>
      </c>
      <c r="G23" s="155"/>
      <c r="H23" s="155"/>
      <c r="I23" s="155"/>
    </row>
    <row r="24" spans="1:9" ht="78.75" hidden="1" x14ac:dyDescent="0.2">
      <c r="A24" s="154" t="s">
        <v>28</v>
      </c>
      <c r="B24" s="3" t="s">
        <v>21</v>
      </c>
      <c r="C24" s="3" t="s">
        <v>630</v>
      </c>
      <c r="D24" s="3" t="s">
        <v>29</v>
      </c>
      <c r="E24" s="3" t="s">
        <v>0</v>
      </c>
      <c r="F24" s="3" t="s">
        <v>0</v>
      </c>
      <c r="G24" s="155">
        <f>G25+G30</f>
        <v>0</v>
      </c>
      <c r="H24" s="155">
        <f t="shared" ref="H24:I24" si="4">H25+H30</f>
        <v>0</v>
      </c>
      <c r="I24" s="155">
        <f t="shared" si="4"/>
        <v>0</v>
      </c>
    </row>
    <row r="25" spans="1:9" ht="47.25" hidden="1" x14ac:dyDescent="0.2">
      <c r="A25" s="156" t="s">
        <v>30</v>
      </c>
      <c r="B25" s="3" t="s">
        <v>21</v>
      </c>
      <c r="C25" s="3" t="s">
        <v>630</v>
      </c>
      <c r="D25" s="3" t="s">
        <v>29</v>
      </c>
      <c r="E25" s="3" t="s">
        <v>633</v>
      </c>
      <c r="F25" s="157" t="s">
        <v>0</v>
      </c>
      <c r="G25" s="155">
        <f>G26+G28</f>
        <v>0</v>
      </c>
      <c r="H25" s="155">
        <f t="shared" ref="H25:I25" si="5">H26+H28</f>
        <v>0</v>
      </c>
      <c r="I25" s="155">
        <f t="shared" si="5"/>
        <v>0</v>
      </c>
    </row>
    <row r="26" spans="1:9" ht="110.25" hidden="1" x14ac:dyDescent="0.2">
      <c r="A26" s="156" t="s">
        <v>24</v>
      </c>
      <c r="B26" s="3" t="s">
        <v>21</v>
      </c>
      <c r="C26" s="3" t="s">
        <v>630</v>
      </c>
      <c r="D26" s="3" t="s">
        <v>29</v>
      </c>
      <c r="E26" s="3" t="s">
        <v>633</v>
      </c>
      <c r="F26" s="3" t="s">
        <v>25</v>
      </c>
      <c r="G26" s="155">
        <f>G27</f>
        <v>0</v>
      </c>
      <c r="H26" s="155">
        <f t="shared" ref="H26:I26" si="6">H27</f>
        <v>0</v>
      </c>
      <c r="I26" s="155">
        <f t="shared" si="6"/>
        <v>0</v>
      </c>
    </row>
    <row r="27" spans="1:9" ht="47.25" hidden="1" x14ac:dyDescent="0.2">
      <c r="A27" s="156" t="s">
        <v>26</v>
      </c>
      <c r="B27" s="3" t="s">
        <v>21</v>
      </c>
      <c r="C27" s="3" t="s">
        <v>630</v>
      </c>
      <c r="D27" s="3" t="s">
        <v>29</v>
      </c>
      <c r="E27" s="3" t="s">
        <v>633</v>
      </c>
      <c r="F27" s="3" t="s">
        <v>27</v>
      </c>
      <c r="G27" s="155"/>
      <c r="H27" s="155"/>
      <c r="I27" s="155"/>
    </row>
    <row r="28" spans="1:9" ht="47.25" hidden="1" x14ac:dyDescent="0.2">
      <c r="A28" s="156" t="s">
        <v>31</v>
      </c>
      <c r="B28" s="3" t="s">
        <v>21</v>
      </c>
      <c r="C28" s="3" t="s">
        <v>630</v>
      </c>
      <c r="D28" s="3" t="s">
        <v>29</v>
      </c>
      <c r="E28" s="3" t="s">
        <v>633</v>
      </c>
      <c r="F28" s="3" t="s">
        <v>32</v>
      </c>
      <c r="G28" s="155">
        <f>G29</f>
        <v>0</v>
      </c>
      <c r="H28" s="155">
        <f t="shared" ref="H28:I28" si="7">H29</f>
        <v>0</v>
      </c>
      <c r="I28" s="155">
        <f t="shared" si="7"/>
        <v>0</v>
      </c>
    </row>
    <row r="29" spans="1:9" ht="47.25" hidden="1" x14ac:dyDescent="0.2">
      <c r="A29" s="156" t="s">
        <v>33</v>
      </c>
      <c r="B29" s="3" t="s">
        <v>21</v>
      </c>
      <c r="C29" s="3" t="s">
        <v>630</v>
      </c>
      <c r="D29" s="3" t="s">
        <v>29</v>
      </c>
      <c r="E29" s="3" t="s">
        <v>633</v>
      </c>
      <c r="F29" s="3" t="s">
        <v>34</v>
      </c>
      <c r="G29" s="155"/>
      <c r="H29" s="155"/>
      <c r="I29" s="155"/>
    </row>
    <row r="30" spans="1:9" ht="31.5" hidden="1" x14ac:dyDescent="0.2">
      <c r="A30" s="156" t="s">
        <v>35</v>
      </c>
      <c r="B30" s="3" t="s">
        <v>21</v>
      </c>
      <c r="C30" s="3" t="s">
        <v>630</v>
      </c>
      <c r="D30" s="3" t="s">
        <v>29</v>
      </c>
      <c r="E30" s="3" t="s">
        <v>634</v>
      </c>
      <c r="F30" s="157" t="s">
        <v>0</v>
      </c>
      <c r="G30" s="155">
        <f>G31</f>
        <v>0</v>
      </c>
      <c r="H30" s="155">
        <f t="shared" ref="H30:I31" si="8">H31</f>
        <v>0</v>
      </c>
      <c r="I30" s="155">
        <f t="shared" si="8"/>
        <v>0</v>
      </c>
    </row>
    <row r="31" spans="1:9" ht="15.75" hidden="1" x14ac:dyDescent="0.2">
      <c r="A31" s="156" t="s">
        <v>36</v>
      </c>
      <c r="B31" s="3" t="s">
        <v>21</v>
      </c>
      <c r="C31" s="3" t="s">
        <v>630</v>
      </c>
      <c r="D31" s="3" t="s">
        <v>29</v>
      </c>
      <c r="E31" s="3" t="s">
        <v>634</v>
      </c>
      <c r="F31" s="3" t="s">
        <v>37</v>
      </c>
      <c r="G31" s="155">
        <f>G32</f>
        <v>0</v>
      </c>
      <c r="H31" s="155">
        <f t="shared" si="8"/>
        <v>0</v>
      </c>
      <c r="I31" s="155">
        <f t="shared" si="8"/>
        <v>0</v>
      </c>
    </row>
    <row r="32" spans="1:9" ht="31.5" hidden="1" x14ac:dyDescent="0.2">
      <c r="A32" s="156" t="s">
        <v>38</v>
      </c>
      <c r="B32" s="3" t="s">
        <v>21</v>
      </c>
      <c r="C32" s="3" t="s">
        <v>630</v>
      </c>
      <c r="D32" s="3" t="s">
        <v>29</v>
      </c>
      <c r="E32" s="3" t="s">
        <v>634</v>
      </c>
      <c r="F32" s="3" t="s">
        <v>39</v>
      </c>
      <c r="G32" s="155"/>
      <c r="H32" s="155"/>
      <c r="I32" s="155"/>
    </row>
    <row r="33" spans="1:9" ht="31.5" x14ac:dyDescent="0.2">
      <c r="A33" s="150" t="s">
        <v>40</v>
      </c>
      <c r="B33" s="151" t="s">
        <v>41</v>
      </c>
      <c r="C33" s="151" t="s">
        <v>0</v>
      </c>
      <c r="D33" s="151" t="s">
        <v>0</v>
      </c>
      <c r="E33" s="152" t="s">
        <v>0</v>
      </c>
      <c r="F33" s="152" t="s">
        <v>0</v>
      </c>
      <c r="G33" s="153">
        <f>G34+G108</f>
        <v>533334.92999999993</v>
      </c>
      <c r="H33" s="153">
        <f t="shared" ref="H33:I33" si="9">H34+H108</f>
        <v>4800001</v>
      </c>
      <c r="I33" s="153">
        <f t="shared" si="9"/>
        <v>5331916</v>
      </c>
    </row>
    <row r="34" spans="1:9" ht="15.75" x14ac:dyDescent="0.2">
      <c r="A34" s="154" t="s">
        <v>635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55">
        <f>G35+G45+G64+G68+G72</f>
        <v>533334.92999999993</v>
      </c>
      <c r="H34" s="155">
        <f t="shared" ref="H34:I34" si="10">H35+H45+H64+H68+H72</f>
        <v>4800001</v>
      </c>
      <c r="I34" s="155">
        <f t="shared" si="10"/>
        <v>5331916</v>
      </c>
    </row>
    <row r="35" spans="1:9" ht="15.75" hidden="1" x14ac:dyDescent="0.2">
      <c r="A35" s="154" t="s">
        <v>43</v>
      </c>
      <c r="B35" s="3" t="s">
        <v>41</v>
      </c>
      <c r="C35" s="3" t="s">
        <v>42</v>
      </c>
      <c r="D35" s="3" t="s">
        <v>630</v>
      </c>
      <c r="E35" s="3" t="s">
        <v>0</v>
      </c>
      <c r="F35" s="3" t="s">
        <v>0</v>
      </c>
      <c r="G35" s="155">
        <f>G36+G39+G42</f>
        <v>0</v>
      </c>
      <c r="H35" s="155">
        <f t="shared" ref="H35:I35" si="11">H36+H39+H42</f>
        <v>0</v>
      </c>
      <c r="I35" s="155">
        <f t="shared" si="11"/>
        <v>0</v>
      </c>
    </row>
    <row r="36" spans="1:9" ht="362.25" hidden="1" x14ac:dyDescent="0.2">
      <c r="A36" s="156" t="s">
        <v>160</v>
      </c>
      <c r="B36" s="3" t="s">
        <v>41</v>
      </c>
      <c r="C36" s="3" t="s">
        <v>42</v>
      </c>
      <c r="D36" s="3" t="s">
        <v>630</v>
      </c>
      <c r="E36" s="3" t="s">
        <v>636</v>
      </c>
      <c r="F36" s="157" t="s">
        <v>0</v>
      </c>
      <c r="G36" s="155">
        <f>G37</f>
        <v>0</v>
      </c>
      <c r="H36" s="155">
        <f t="shared" ref="H36:I36" si="12">H37</f>
        <v>0</v>
      </c>
      <c r="I36" s="155">
        <f t="shared" si="12"/>
        <v>0</v>
      </c>
    </row>
    <row r="37" spans="1:9" ht="47.25" hidden="1" x14ac:dyDescent="0.2">
      <c r="A37" s="156" t="s">
        <v>44</v>
      </c>
      <c r="B37" s="3" t="s">
        <v>41</v>
      </c>
      <c r="C37" s="3" t="s">
        <v>42</v>
      </c>
      <c r="D37" s="3" t="s">
        <v>630</v>
      </c>
      <c r="E37" s="3" t="s">
        <v>636</v>
      </c>
      <c r="F37" s="3" t="s">
        <v>45</v>
      </c>
      <c r="G37" s="155">
        <f>G38</f>
        <v>0</v>
      </c>
      <c r="H37" s="155">
        <f t="shared" ref="H37:I37" si="13">H38</f>
        <v>0</v>
      </c>
      <c r="I37" s="155">
        <f t="shared" si="13"/>
        <v>0</v>
      </c>
    </row>
    <row r="38" spans="1:9" ht="15.75" hidden="1" x14ac:dyDescent="0.2">
      <c r="A38" s="156" t="s">
        <v>46</v>
      </c>
      <c r="B38" s="3" t="s">
        <v>41</v>
      </c>
      <c r="C38" s="3" t="s">
        <v>42</v>
      </c>
      <c r="D38" s="3" t="s">
        <v>630</v>
      </c>
      <c r="E38" s="3" t="s">
        <v>636</v>
      </c>
      <c r="F38" s="3" t="s">
        <v>47</v>
      </c>
      <c r="G38" s="155"/>
      <c r="H38" s="155"/>
      <c r="I38" s="155"/>
    </row>
    <row r="39" spans="1:9" ht="31.5" hidden="1" x14ac:dyDescent="0.2">
      <c r="A39" s="156" t="s">
        <v>48</v>
      </c>
      <c r="B39" s="3" t="s">
        <v>41</v>
      </c>
      <c r="C39" s="3" t="s">
        <v>42</v>
      </c>
      <c r="D39" s="3" t="s">
        <v>630</v>
      </c>
      <c r="E39" s="3" t="s">
        <v>637</v>
      </c>
      <c r="F39" s="157" t="s">
        <v>0</v>
      </c>
      <c r="G39" s="155">
        <f>G40</f>
        <v>0</v>
      </c>
      <c r="H39" s="155">
        <f t="shared" ref="H39:I39" si="14">H40</f>
        <v>0</v>
      </c>
      <c r="I39" s="155">
        <f t="shared" si="14"/>
        <v>0</v>
      </c>
    </row>
    <row r="40" spans="1:9" ht="47.25" hidden="1" x14ac:dyDescent="0.2">
      <c r="A40" s="156" t="s">
        <v>44</v>
      </c>
      <c r="B40" s="3" t="s">
        <v>41</v>
      </c>
      <c r="C40" s="3" t="s">
        <v>42</v>
      </c>
      <c r="D40" s="3" t="s">
        <v>630</v>
      </c>
      <c r="E40" s="3" t="s">
        <v>637</v>
      </c>
      <c r="F40" s="3" t="s">
        <v>45</v>
      </c>
      <c r="G40" s="155">
        <f>G41</f>
        <v>0</v>
      </c>
      <c r="H40" s="155">
        <f t="shared" ref="H40:I40" si="15">H41</f>
        <v>0</v>
      </c>
      <c r="I40" s="155">
        <f t="shared" si="15"/>
        <v>0</v>
      </c>
    </row>
    <row r="41" spans="1:9" ht="15.75" hidden="1" x14ac:dyDescent="0.2">
      <c r="A41" s="156" t="s">
        <v>46</v>
      </c>
      <c r="B41" s="3" t="s">
        <v>41</v>
      </c>
      <c r="C41" s="3" t="s">
        <v>42</v>
      </c>
      <c r="D41" s="3" t="s">
        <v>630</v>
      </c>
      <c r="E41" s="3" t="s">
        <v>637</v>
      </c>
      <c r="F41" s="3" t="s">
        <v>47</v>
      </c>
      <c r="G41" s="155"/>
      <c r="H41" s="155"/>
      <c r="I41" s="155"/>
    </row>
    <row r="42" spans="1:9" ht="47.25" hidden="1" x14ac:dyDescent="0.2">
      <c r="A42" s="156" t="s">
        <v>154</v>
      </c>
      <c r="B42" s="3" t="s">
        <v>41</v>
      </c>
      <c r="C42" s="3" t="s">
        <v>42</v>
      </c>
      <c r="D42" s="3" t="s">
        <v>630</v>
      </c>
      <c r="E42" s="3" t="s">
        <v>638</v>
      </c>
      <c r="F42" s="157" t="s">
        <v>0</v>
      </c>
      <c r="G42" s="155">
        <f>G43</f>
        <v>0</v>
      </c>
      <c r="H42" s="155">
        <f t="shared" ref="H42:I42" si="16">H43</f>
        <v>0</v>
      </c>
      <c r="I42" s="155">
        <f t="shared" si="16"/>
        <v>0</v>
      </c>
    </row>
    <row r="43" spans="1:9" ht="47.25" hidden="1" x14ac:dyDescent="0.2">
      <c r="A43" s="156" t="s">
        <v>44</v>
      </c>
      <c r="B43" s="3" t="s">
        <v>41</v>
      </c>
      <c r="C43" s="3" t="s">
        <v>42</v>
      </c>
      <c r="D43" s="3" t="s">
        <v>630</v>
      </c>
      <c r="E43" s="3" t="s">
        <v>638</v>
      </c>
      <c r="F43" s="3" t="s">
        <v>45</v>
      </c>
      <c r="G43" s="155">
        <f>G44</f>
        <v>0</v>
      </c>
      <c r="H43" s="155">
        <f t="shared" ref="H43:I43" si="17">H44</f>
        <v>0</v>
      </c>
      <c r="I43" s="155">
        <f t="shared" si="17"/>
        <v>0</v>
      </c>
    </row>
    <row r="44" spans="1:9" ht="15.75" hidden="1" x14ac:dyDescent="0.2">
      <c r="A44" s="156" t="s">
        <v>46</v>
      </c>
      <c r="B44" s="3" t="s">
        <v>41</v>
      </c>
      <c r="C44" s="3" t="s">
        <v>42</v>
      </c>
      <c r="D44" s="3" t="s">
        <v>630</v>
      </c>
      <c r="E44" s="3" t="s">
        <v>638</v>
      </c>
      <c r="F44" s="3" t="s">
        <v>47</v>
      </c>
      <c r="G44" s="155"/>
      <c r="H44" s="155"/>
      <c r="I44" s="155"/>
    </row>
    <row r="45" spans="1:9" ht="15.75" x14ac:dyDescent="0.2">
      <c r="A45" s="154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55">
        <f>G46+G49+G52+G55+G58+G61</f>
        <v>533334.92999999993</v>
      </c>
      <c r="H45" s="155">
        <f t="shared" ref="H45:I45" si="18">H46+H49+H52+H55+H58+H61</f>
        <v>4800001</v>
      </c>
      <c r="I45" s="155">
        <f t="shared" si="18"/>
        <v>5331916</v>
      </c>
    </row>
    <row r="46" spans="1:9" ht="141.75" hidden="1" x14ac:dyDescent="0.2">
      <c r="A46" s="156" t="s">
        <v>159</v>
      </c>
      <c r="B46" s="3" t="s">
        <v>41</v>
      </c>
      <c r="C46" s="3" t="s">
        <v>42</v>
      </c>
      <c r="D46" s="3" t="s">
        <v>22</v>
      </c>
      <c r="E46" s="3" t="s">
        <v>639</v>
      </c>
      <c r="F46" s="157" t="s">
        <v>0</v>
      </c>
      <c r="G46" s="155">
        <f>G47</f>
        <v>0</v>
      </c>
      <c r="H46" s="155">
        <f t="shared" ref="H46:I47" si="19">H47</f>
        <v>0</v>
      </c>
      <c r="I46" s="155">
        <f t="shared" si="19"/>
        <v>0</v>
      </c>
    </row>
    <row r="47" spans="1:9" ht="47.25" hidden="1" x14ac:dyDescent="0.2">
      <c r="A47" s="156" t="s">
        <v>44</v>
      </c>
      <c r="B47" s="3" t="s">
        <v>41</v>
      </c>
      <c r="C47" s="3" t="s">
        <v>42</v>
      </c>
      <c r="D47" s="3" t="s">
        <v>22</v>
      </c>
      <c r="E47" s="3" t="s">
        <v>639</v>
      </c>
      <c r="F47" s="3" t="s">
        <v>45</v>
      </c>
      <c r="G47" s="155">
        <f>G48</f>
        <v>0</v>
      </c>
      <c r="H47" s="155">
        <f t="shared" si="19"/>
        <v>0</v>
      </c>
      <c r="I47" s="155">
        <f t="shared" si="19"/>
        <v>0</v>
      </c>
    </row>
    <row r="48" spans="1:9" ht="15.75" hidden="1" x14ac:dyDescent="0.2">
      <c r="A48" s="156" t="s">
        <v>46</v>
      </c>
      <c r="B48" s="3" t="s">
        <v>41</v>
      </c>
      <c r="C48" s="3" t="s">
        <v>42</v>
      </c>
      <c r="D48" s="3" t="s">
        <v>22</v>
      </c>
      <c r="E48" s="3" t="s">
        <v>639</v>
      </c>
      <c r="F48" s="3" t="s">
        <v>47</v>
      </c>
      <c r="G48" s="155"/>
      <c r="H48" s="155"/>
      <c r="I48" s="155"/>
    </row>
    <row r="49" spans="1:9" ht="15.75" hidden="1" x14ac:dyDescent="0.2">
      <c r="A49" s="156" t="s">
        <v>51</v>
      </c>
      <c r="B49" s="3" t="s">
        <v>41</v>
      </c>
      <c r="C49" s="3" t="s">
        <v>42</v>
      </c>
      <c r="D49" s="3" t="s">
        <v>22</v>
      </c>
      <c r="E49" s="3" t="s">
        <v>640</v>
      </c>
      <c r="F49" s="157" t="s">
        <v>0</v>
      </c>
      <c r="G49" s="155">
        <f>G50</f>
        <v>0</v>
      </c>
      <c r="H49" s="155">
        <f t="shared" ref="H49:I49" si="20">H50</f>
        <v>0</v>
      </c>
      <c r="I49" s="155">
        <f t="shared" si="20"/>
        <v>0</v>
      </c>
    </row>
    <row r="50" spans="1:9" ht="47.25" hidden="1" x14ac:dyDescent="0.2">
      <c r="A50" s="156" t="s">
        <v>44</v>
      </c>
      <c r="B50" s="3" t="s">
        <v>41</v>
      </c>
      <c r="C50" s="3" t="s">
        <v>42</v>
      </c>
      <c r="D50" s="3" t="s">
        <v>22</v>
      </c>
      <c r="E50" s="3" t="s">
        <v>640</v>
      </c>
      <c r="F50" s="3" t="s">
        <v>45</v>
      </c>
      <c r="G50" s="155">
        <f>G51</f>
        <v>0</v>
      </c>
      <c r="H50" s="155">
        <f t="shared" ref="H50:I50" si="21">H51</f>
        <v>0</v>
      </c>
      <c r="I50" s="155">
        <f t="shared" si="21"/>
        <v>0</v>
      </c>
    </row>
    <row r="51" spans="1:9" ht="15.75" hidden="1" x14ac:dyDescent="0.2">
      <c r="A51" s="156" t="s">
        <v>46</v>
      </c>
      <c r="B51" s="3" t="s">
        <v>41</v>
      </c>
      <c r="C51" s="3" t="s">
        <v>42</v>
      </c>
      <c r="D51" s="3" t="s">
        <v>22</v>
      </c>
      <c r="E51" s="3" t="s">
        <v>640</v>
      </c>
      <c r="F51" s="3" t="s">
        <v>47</v>
      </c>
      <c r="G51" s="155"/>
      <c r="H51" s="155"/>
      <c r="I51" s="155"/>
    </row>
    <row r="52" spans="1:9" ht="47.25" hidden="1" x14ac:dyDescent="0.2">
      <c r="A52" s="156" t="s">
        <v>155</v>
      </c>
      <c r="B52" s="3" t="s">
        <v>41</v>
      </c>
      <c r="C52" s="3" t="s">
        <v>42</v>
      </c>
      <c r="D52" s="3" t="s">
        <v>22</v>
      </c>
      <c r="E52" s="3" t="s">
        <v>641</v>
      </c>
      <c r="F52" s="157" t="s">
        <v>0</v>
      </c>
      <c r="G52" s="155">
        <f>G53</f>
        <v>0</v>
      </c>
      <c r="H52" s="155">
        <f t="shared" ref="H52:I52" si="22">H53</f>
        <v>0</v>
      </c>
      <c r="I52" s="155">
        <f t="shared" si="22"/>
        <v>0</v>
      </c>
    </row>
    <row r="53" spans="1:9" ht="47.25" hidden="1" x14ac:dyDescent="0.2">
      <c r="A53" s="156" t="s">
        <v>44</v>
      </c>
      <c r="B53" s="3" t="s">
        <v>41</v>
      </c>
      <c r="C53" s="3" t="s">
        <v>42</v>
      </c>
      <c r="D53" s="3" t="s">
        <v>22</v>
      </c>
      <c r="E53" s="3" t="s">
        <v>641</v>
      </c>
      <c r="F53" s="3" t="s">
        <v>45</v>
      </c>
      <c r="G53" s="155">
        <f>G54</f>
        <v>0</v>
      </c>
      <c r="H53" s="155">
        <f t="shared" ref="H53:I53" si="23">H54</f>
        <v>0</v>
      </c>
      <c r="I53" s="155">
        <f t="shared" si="23"/>
        <v>0</v>
      </c>
    </row>
    <row r="54" spans="1:9" ht="15.75" hidden="1" x14ac:dyDescent="0.2">
      <c r="A54" s="156" t="s">
        <v>46</v>
      </c>
      <c r="B54" s="3" t="s">
        <v>41</v>
      </c>
      <c r="C54" s="3" t="s">
        <v>42</v>
      </c>
      <c r="D54" s="3" t="s">
        <v>22</v>
      </c>
      <c r="E54" s="3" t="s">
        <v>641</v>
      </c>
      <c r="F54" s="3" t="s">
        <v>47</v>
      </c>
      <c r="G54" s="155"/>
      <c r="H54" s="155"/>
      <c r="I54" s="155">
        <v>0</v>
      </c>
    </row>
    <row r="55" spans="1:9" ht="47.25" hidden="1" x14ac:dyDescent="0.2">
      <c r="A55" s="156" t="s">
        <v>154</v>
      </c>
      <c r="B55" s="3" t="s">
        <v>41</v>
      </c>
      <c r="C55" s="3" t="s">
        <v>42</v>
      </c>
      <c r="D55" s="3" t="s">
        <v>22</v>
      </c>
      <c r="E55" s="3" t="s">
        <v>638</v>
      </c>
      <c r="F55" s="157" t="s">
        <v>0</v>
      </c>
      <c r="G55" s="155">
        <f>G56</f>
        <v>0</v>
      </c>
      <c r="H55" s="155">
        <f t="shared" ref="H55:I55" si="24">H56</f>
        <v>0</v>
      </c>
      <c r="I55" s="155">
        <f t="shared" si="24"/>
        <v>0</v>
      </c>
    </row>
    <row r="56" spans="1:9" ht="47.25" hidden="1" x14ac:dyDescent="0.2">
      <c r="A56" s="156" t="s">
        <v>44</v>
      </c>
      <c r="B56" s="3" t="s">
        <v>41</v>
      </c>
      <c r="C56" s="3" t="s">
        <v>42</v>
      </c>
      <c r="D56" s="3" t="s">
        <v>22</v>
      </c>
      <c r="E56" s="3" t="s">
        <v>638</v>
      </c>
      <c r="F56" s="3" t="s">
        <v>45</v>
      </c>
      <c r="G56" s="155">
        <f>G57</f>
        <v>0</v>
      </c>
      <c r="H56" s="155">
        <f t="shared" ref="H56:I56" si="25">H57</f>
        <v>0</v>
      </c>
      <c r="I56" s="155">
        <f t="shared" si="25"/>
        <v>0</v>
      </c>
    </row>
    <row r="57" spans="1:9" ht="15.75" hidden="1" x14ac:dyDescent="0.2">
      <c r="A57" s="156" t="s">
        <v>46</v>
      </c>
      <c r="B57" s="3" t="s">
        <v>41</v>
      </c>
      <c r="C57" s="3" t="s">
        <v>42</v>
      </c>
      <c r="D57" s="3" t="s">
        <v>22</v>
      </c>
      <c r="E57" s="3" t="s">
        <v>638</v>
      </c>
      <c r="F57" s="3" t="s">
        <v>47</v>
      </c>
      <c r="G57" s="155"/>
      <c r="H57" s="155"/>
      <c r="I57" s="155"/>
    </row>
    <row r="58" spans="1:9" ht="62.45" customHeight="1" x14ac:dyDescent="0.2">
      <c r="A58" s="156" t="s">
        <v>858</v>
      </c>
      <c r="B58" s="3" t="s">
        <v>41</v>
      </c>
      <c r="C58" s="3" t="s">
        <v>42</v>
      </c>
      <c r="D58" s="3" t="s">
        <v>22</v>
      </c>
      <c r="E58" s="163" t="s">
        <v>877</v>
      </c>
      <c r="F58" s="3"/>
      <c r="G58" s="155">
        <f t="shared" ref="G58:I59" si="26">G59</f>
        <v>178725</v>
      </c>
      <c r="H58" s="155">
        <f t="shared" si="26"/>
        <v>1608511</v>
      </c>
      <c r="I58" s="155">
        <f t="shared" si="26"/>
        <v>1608511</v>
      </c>
    </row>
    <row r="59" spans="1:9" ht="47.25" x14ac:dyDescent="0.2">
      <c r="A59" s="156" t="s">
        <v>44</v>
      </c>
      <c r="B59" s="3" t="s">
        <v>41</v>
      </c>
      <c r="C59" s="3" t="s">
        <v>42</v>
      </c>
      <c r="D59" s="3" t="s">
        <v>22</v>
      </c>
      <c r="E59" s="163" t="s">
        <v>877</v>
      </c>
      <c r="F59" s="3" t="s">
        <v>45</v>
      </c>
      <c r="G59" s="155">
        <f t="shared" si="26"/>
        <v>178725</v>
      </c>
      <c r="H59" s="155">
        <f t="shared" si="26"/>
        <v>1608511</v>
      </c>
      <c r="I59" s="155">
        <f t="shared" si="26"/>
        <v>1608511</v>
      </c>
    </row>
    <row r="60" spans="1:9" ht="15.75" x14ac:dyDescent="0.2">
      <c r="A60" s="156" t="s">
        <v>46</v>
      </c>
      <c r="B60" s="3" t="s">
        <v>41</v>
      </c>
      <c r="C60" s="3" t="s">
        <v>42</v>
      </c>
      <c r="D60" s="3" t="s">
        <v>22</v>
      </c>
      <c r="E60" s="163" t="s">
        <v>877</v>
      </c>
      <c r="F60" s="3" t="s">
        <v>47</v>
      </c>
      <c r="G60" s="155">
        <f>168000+10725</f>
        <v>178725</v>
      </c>
      <c r="H60" s="155">
        <f>1512000+96511</f>
        <v>1608511</v>
      </c>
      <c r="I60" s="155">
        <f>1512000+96511</f>
        <v>1608511</v>
      </c>
    </row>
    <row r="61" spans="1:9" ht="55.9" customHeight="1" x14ac:dyDescent="0.2">
      <c r="A61" s="156" t="s">
        <v>859</v>
      </c>
      <c r="B61" s="3" t="s">
        <v>41</v>
      </c>
      <c r="C61" s="3" t="s">
        <v>42</v>
      </c>
      <c r="D61" s="3" t="s">
        <v>22</v>
      </c>
      <c r="E61" s="163" t="s">
        <v>878</v>
      </c>
      <c r="F61" s="3"/>
      <c r="G61" s="155">
        <f t="shared" ref="G61:I62" si="27">G62</f>
        <v>354609.93</v>
      </c>
      <c r="H61" s="155">
        <f t="shared" si="27"/>
        <v>3191490</v>
      </c>
      <c r="I61" s="155">
        <f t="shared" si="27"/>
        <v>3723405</v>
      </c>
    </row>
    <row r="62" spans="1:9" ht="47.25" x14ac:dyDescent="0.2">
      <c r="A62" s="156" t="s">
        <v>44</v>
      </c>
      <c r="B62" s="3" t="s">
        <v>41</v>
      </c>
      <c r="C62" s="3" t="s">
        <v>42</v>
      </c>
      <c r="D62" s="3" t="s">
        <v>22</v>
      </c>
      <c r="E62" s="163" t="s">
        <v>878</v>
      </c>
      <c r="F62" s="3" t="s">
        <v>45</v>
      </c>
      <c r="G62" s="155">
        <f t="shared" si="27"/>
        <v>354609.93</v>
      </c>
      <c r="H62" s="155">
        <f t="shared" si="27"/>
        <v>3191490</v>
      </c>
      <c r="I62" s="155">
        <f t="shared" si="27"/>
        <v>3723405</v>
      </c>
    </row>
    <row r="63" spans="1:9" ht="15.75" x14ac:dyDescent="0.2">
      <c r="A63" s="156" t="s">
        <v>46</v>
      </c>
      <c r="B63" s="3" t="s">
        <v>41</v>
      </c>
      <c r="C63" s="3" t="s">
        <v>42</v>
      </c>
      <c r="D63" s="3" t="s">
        <v>22</v>
      </c>
      <c r="E63" s="163" t="s">
        <v>878</v>
      </c>
      <c r="F63" s="3" t="s">
        <v>47</v>
      </c>
      <c r="G63" s="155">
        <f>333333.33+21276.6</f>
        <v>354609.93</v>
      </c>
      <c r="H63" s="155">
        <f>3000000+191490</f>
        <v>3191490</v>
      </c>
      <c r="I63" s="155">
        <f>3500000+223405</f>
        <v>3723405</v>
      </c>
    </row>
    <row r="64" spans="1:9" ht="15.75" hidden="1" x14ac:dyDescent="0.2">
      <c r="A64" s="154" t="s">
        <v>52</v>
      </c>
      <c r="B64" s="3" t="s">
        <v>41</v>
      </c>
      <c r="C64" s="3" t="s">
        <v>42</v>
      </c>
      <c r="D64" s="3" t="s">
        <v>29</v>
      </c>
      <c r="E64" s="3" t="s">
        <v>0</v>
      </c>
      <c r="F64" s="3" t="s">
        <v>0</v>
      </c>
      <c r="G64" s="155">
        <f>G65</f>
        <v>0</v>
      </c>
      <c r="H64" s="155">
        <f t="shared" ref="H64:I64" si="28">H65</f>
        <v>0</v>
      </c>
      <c r="I64" s="155">
        <f t="shared" si="28"/>
        <v>0</v>
      </c>
    </row>
    <row r="65" spans="1:9" ht="31.5" hidden="1" x14ac:dyDescent="0.2">
      <c r="A65" s="156" t="s">
        <v>49</v>
      </c>
      <c r="B65" s="3" t="s">
        <v>41</v>
      </c>
      <c r="C65" s="3" t="s">
        <v>42</v>
      </c>
      <c r="D65" s="3" t="s">
        <v>29</v>
      </c>
      <c r="E65" s="3" t="s">
        <v>642</v>
      </c>
      <c r="F65" s="157" t="s">
        <v>0</v>
      </c>
      <c r="G65" s="155">
        <f>G66</f>
        <v>0</v>
      </c>
      <c r="H65" s="155">
        <f t="shared" ref="H65:I65" si="29">H66</f>
        <v>0</v>
      </c>
      <c r="I65" s="155">
        <f t="shared" si="29"/>
        <v>0</v>
      </c>
    </row>
    <row r="66" spans="1:9" ht="47.25" hidden="1" x14ac:dyDescent="0.2">
      <c r="A66" s="156" t="s">
        <v>44</v>
      </c>
      <c r="B66" s="3" t="s">
        <v>41</v>
      </c>
      <c r="C66" s="3" t="s">
        <v>42</v>
      </c>
      <c r="D66" s="3" t="s">
        <v>29</v>
      </c>
      <c r="E66" s="3" t="s">
        <v>642</v>
      </c>
      <c r="F66" s="3" t="s">
        <v>45</v>
      </c>
      <c r="G66" s="155">
        <f>G67</f>
        <v>0</v>
      </c>
      <c r="H66" s="155">
        <f t="shared" ref="H66:I66" si="30">H67</f>
        <v>0</v>
      </c>
      <c r="I66" s="155">
        <f t="shared" si="30"/>
        <v>0</v>
      </c>
    </row>
    <row r="67" spans="1:9" ht="15.75" hidden="1" x14ac:dyDescent="0.2">
      <c r="A67" s="156" t="s">
        <v>46</v>
      </c>
      <c r="B67" s="3" t="s">
        <v>41</v>
      </c>
      <c r="C67" s="3" t="s">
        <v>42</v>
      </c>
      <c r="D67" s="3" t="s">
        <v>29</v>
      </c>
      <c r="E67" s="3" t="s">
        <v>642</v>
      </c>
      <c r="F67" s="3" t="s">
        <v>47</v>
      </c>
      <c r="G67" s="155"/>
      <c r="H67" s="155"/>
      <c r="I67" s="155"/>
    </row>
    <row r="68" spans="1:9" ht="15.75" hidden="1" x14ac:dyDescent="0.2">
      <c r="A68" s="154" t="s">
        <v>643</v>
      </c>
      <c r="B68" s="3" t="s">
        <v>41</v>
      </c>
      <c r="C68" s="3" t="s">
        <v>42</v>
      </c>
      <c r="D68" s="3" t="s">
        <v>42</v>
      </c>
      <c r="E68" s="3" t="s">
        <v>0</v>
      </c>
      <c r="F68" s="3" t="s">
        <v>0</v>
      </c>
      <c r="G68" s="155">
        <f>G69</f>
        <v>0</v>
      </c>
      <c r="H68" s="155">
        <f t="shared" ref="H68:I70" si="31">H69</f>
        <v>0</v>
      </c>
      <c r="I68" s="155">
        <f t="shared" si="31"/>
        <v>0</v>
      </c>
    </row>
    <row r="69" spans="1:9" ht="31.5" hidden="1" x14ac:dyDescent="0.2">
      <c r="A69" s="156" t="s">
        <v>53</v>
      </c>
      <c r="B69" s="3" t="s">
        <v>41</v>
      </c>
      <c r="C69" s="3" t="s">
        <v>42</v>
      </c>
      <c r="D69" s="3" t="s">
        <v>42</v>
      </c>
      <c r="E69" s="3" t="s">
        <v>644</v>
      </c>
      <c r="F69" s="157" t="s">
        <v>0</v>
      </c>
      <c r="G69" s="155">
        <f>G70</f>
        <v>0</v>
      </c>
      <c r="H69" s="155">
        <f t="shared" si="31"/>
        <v>0</v>
      </c>
      <c r="I69" s="155">
        <f t="shared" si="31"/>
        <v>0</v>
      </c>
    </row>
    <row r="70" spans="1:9" ht="47.25" hidden="1" x14ac:dyDescent="0.2">
      <c r="A70" s="156" t="s">
        <v>44</v>
      </c>
      <c r="B70" s="3" t="s">
        <v>41</v>
      </c>
      <c r="C70" s="3" t="s">
        <v>42</v>
      </c>
      <c r="D70" s="3" t="s">
        <v>42</v>
      </c>
      <c r="E70" s="3" t="s">
        <v>644</v>
      </c>
      <c r="F70" s="3" t="s">
        <v>45</v>
      </c>
      <c r="G70" s="155">
        <f>G71</f>
        <v>0</v>
      </c>
      <c r="H70" s="155">
        <f t="shared" si="31"/>
        <v>0</v>
      </c>
      <c r="I70" s="155">
        <f t="shared" si="31"/>
        <v>0</v>
      </c>
    </row>
    <row r="71" spans="1:9" ht="15.75" hidden="1" x14ac:dyDescent="0.2">
      <c r="A71" s="156" t="s">
        <v>46</v>
      </c>
      <c r="B71" s="3" t="s">
        <v>41</v>
      </c>
      <c r="C71" s="3" t="s">
        <v>42</v>
      </c>
      <c r="D71" s="3" t="s">
        <v>42</v>
      </c>
      <c r="E71" s="3" t="s">
        <v>644</v>
      </c>
      <c r="F71" s="3" t="s">
        <v>47</v>
      </c>
      <c r="G71" s="155"/>
      <c r="H71" s="155"/>
      <c r="I71" s="155"/>
    </row>
    <row r="72" spans="1:9" ht="15.75" x14ac:dyDescent="0.2">
      <c r="A72" s="154" t="s">
        <v>645</v>
      </c>
      <c r="B72" s="3" t="s">
        <v>41</v>
      </c>
      <c r="C72" s="3" t="s">
        <v>42</v>
      </c>
      <c r="D72" s="3" t="s">
        <v>646</v>
      </c>
      <c r="E72" s="3" t="s">
        <v>0</v>
      </c>
      <c r="F72" s="3" t="s">
        <v>0</v>
      </c>
      <c r="G72" s="155">
        <f>G73+G76+G79+G82+G90+G93+G96+G99+G102+G105</f>
        <v>0</v>
      </c>
      <c r="H72" s="155">
        <f t="shared" ref="H72:I72" si="32">H73+H76+H79+H82+H90+H93+H96+H99+H102+H105</f>
        <v>0</v>
      </c>
      <c r="I72" s="155">
        <f t="shared" si="32"/>
        <v>0</v>
      </c>
    </row>
    <row r="73" spans="1:9" ht="157.5" hidden="1" x14ac:dyDescent="0.2">
      <c r="A73" s="156" t="s">
        <v>161</v>
      </c>
      <c r="B73" s="3" t="s">
        <v>41</v>
      </c>
      <c r="C73" s="3" t="s">
        <v>42</v>
      </c>
      <c r="D73" s="3" t="s">
        <v>646</v>
      </c>
      <c r="E73" s="3" t="s">
        <v>647</v>
      </c>
      <c r="F73" s="157" t="s">
        <v>0</v>
      </c>
      <c r="G73" s="155">
        <f>G74</f>
        <v>0</v>
      </c>
      <c r="H73" s="155">
        <f t="shared" ref="H73:I73" si="33">H74</f>
        <v>0</v>
      </c>
      <c r="I73" s="155">
        <f t="shared" si="33"/>
        <v>0</v>
      </c>
    </row>
    <row r="74" spans="1:9" ht="47.25" hidden="1" x14ac:dyDescent="0.2">
      <c r="A74" s="156" t="s">
        <v>44</v>
      </c>
      <c r="B74" s="3" t="s">
        <v>41</v>
      </c>
      <c r="C74" s="3" t="s">
        <v>42</v>
      </c>
      <c r="D74" s="3" t="s">
        <v>646</v>
      </c>
      <c r="E74" s="3" t="s">
        <v>647</v>
      </c>
      <c r="F74" s="3" t="s">
        <v>45</v>
      </c>
      <c r="G74" s="155">
        <f>G75</f>
        <v>0</v>
      </c>
      <c r="H74" s="155">
        <f t="shared" ref="H74:I74" si="34">H75</f>
        <v>0</v>
      </c>
      <c r="I74" s="155">
        <f t="shared" si="34"/>
        <v>0</v>
      </c>
    </row>
    <row r="75" spans="1:9" ht="15.75" hidden="1" x14ac:dyDescent="0.2">
      <c r="A75" s="156" t="s">
        <v>46</v>
      </c>
      <c r="B75" s="3" t="s">
        <v>41</v>
      </c>
      <c r="C75" s="3" t="s">
        <v>42</v>
      </c>
      <c r="D75" s="3" t="s">
        <v>646</v>
      </c>
      <c r="E75" s="3" t="s">
        <v>647</v>
      </c>
      <c r="F75" s="3" t="s">
        <v>47</v>
      </c>
      <c r="G75" s="155"/>
      <c r="H75" s="155"/>
      <c r="I75" s="155"/>
    </row>
    <row r="76" spans="1:9" ht="47.25" hidden="1" x14ac:dyDescent="0.2">
      <c r="A76" s="156" t="s">
        <v>30</v>
      </c>
      <c r="B76" s="3" t="s">
        <v>41</v>
      </c>
      <c r="C76" s="3" t="s">
        <v>42</v>
      </c>
      <c r="D76" s="3" t="s">
        <v>646</v>
      </c>
      <c r="E76" s="3" t="s">
        <v>648</v>
      </c>
      <c r="F76" s="157" t="s">
        <v>0</v>
      </c>
      <c r="G76" s="155">
        <f>G77</f>
        <v>0</v>
      </c>
      <c r="H76" s="155">
        <f t="shared" ref="H76:I76" si="35">H77</f>
        <v>0</v>
      </c>
      <c r="I76" s="155">
        <f t="shared" si="35"/>
        <v>0</v>
      </c>
    </row>
    <row r="77" spans="1:9" ht="110.25" hidden="1" x14ac:dyDescent="0.2">
      <c r="A77" s="156" t="s">
        <v>24</v>
      </c>
      <c r="B77" s="3" t="s">
        <v>41</v>
      </c>
      <c r="C77" s="3" t="s">
        <v>42</v>
      </c>
      <c r="D77" s="3" t="s">
        <v>646</v>
      </c>
      <c r="E77" s="3" t="s">
        <v>648</v>
      </c>
      <c r="F77" s="3" t="s">
        <v>25</v>
      </c>
      <c r="G77" s="155">
        <f>G78</f>
        <v>0</v>
      </c>
      <c r="H77" s="155">
        <f t="shared" ref="H77:I77" si="36">H78</f>
        <v>0</v>
      </c>
      <c r="I77" s="155">
        <f t="shared" si="36"/>
        <v>0</v>
      </c>
    </row>
    <row r="78" spans="1:9" ht="47.25" hidden="1" x14ac:dyDescent="0.2">
      <c r="A78" s="156" t="s">
        <v>26</v>
      </c>
      <c r="B78" s="3" t="s">
        <v>41</v>
      </c>
      <c r="C78" s="3" t="s">
        <v>42</v>
      </c>
      <c r="D78" s="3" t="s">
        <v>646</v>
      </c>
      <c r="E78" s="3" t="s">
        <v>648</v>
      </c>
      <c r="F78" s="3" t="s">
        <v>27</v>
      </c>
      <c r="G78" s="155"/>
      <c r="H78" s="155"/>
      <c r="I78" s="155"/>
    </row>
    <row r="79" spans="1:9" ht="31.5" hidden="1" x14ac:dyDescent="0.2">
      <c r="A79" s="156" t="s">
        <v>54</v>
      </c>
      <c r="B79" s="3" t="s">
        <v>41</v>
      </c>
      <c r="C79" s="3" t="s">
        <v>42</v>
      </c>
      <c r="D79" s="3" t="s">
        <v>646</v>
      </c>
      <c r="E79" s="3" t="s">
        <v>649</v>
      </c>
      <c r="F79" s="157" t="s">
        <v>0</v>
      </c>
      <c r="G79" s="155">
        <f>G80</f>
        <v>0</v>
      </c>
      <c r="H79" s="155">
        <f t="shared" ref="H79:I79" si="37">H80</f>
        <v>0</v>
      </c>
      <c r="I79" s="155">
        <f t="shared" si="37"/>
        <v>0</v>
      </c>
    </row>
    <row r="80" spans="1:9" ht="47.25" hidden="1" x14ac:dyDescent="0.2">
      <c r="A80" s="156" t="s">
        <v>44</v>
      </c>
      <c r="B80" s="3" t="s">
        <v>41</v>
      </c>
      <c r="C80" s="3" t="s">
        <v>42</v>
      </c>
      <c r="D80" s="3" t="s">
        <v>646</v>
      </c>
      <c r="E80" s="3" t="s">
        <v>649</v>
      </c>
      <c r="F80" s="3" t="s">
        <v>45</v>
      </c>
      <c r="G80" s="155">
        <f>G81</f>
        <v>0</v>
      </c>
      <c r="H80" s="155">
        <f t="shared" ref="H80:I80" si="38">H81</f>
        <v>0</v>
      </c>
      <c r="I80" s="155">
        <f t="shared" si="38"/>
        <v>0</v>
      </c>
    </row>
    <row r="81" spans="1:9" ht="15.75" hidden="1" x14ac:dyDescent="0.2">
      <c r="A81" s="156" t="s">
        <v>46</v>
      </c>
      <c r="B81" s="3" t="s">
        <v>41</v>
      </c>
      <c r="C81" s="3" t="s">
        <v>42</v>
      </c>
      <c r="D81" s="3" t="s">
        <v>646</v>
      </c>
      <c r="E81" s="3" t="s">
        <v>649</v>
      </c>
      <c r="F81" s="3" t="s">
        <v>47</v>
      </c>
      <c r="G81" s="155"/>
      <c r="H81" s="155"/>
      <c r="I81" s="155"/>
    </row>
    <row r="82" spans="1:9" ht="63" x14ac:dyDescent="0.2">
      <c r="A82" s="156" t="s">
        <v>55</v>
      </c>
      <c r="B82" s="3" t="s">
        <v>41</v>
      </c>
      <c r="C82" s="3" t="s">
        <v>42</v>
      </c>
      <c r="D82" s="3" t="s">
        <v>646</v>
      </c>
      <c r="E82" s="3" t="s">
        <v>650</v>
      </c>
      <c r="F82" s="157" t="s">
        <v>0</v>
      </c>
      <c r="G82" s="155">
        <f>G83+G86+G88</f>
        <v>0</v>
      </c>
      <c r="H82" s="155">
        <f t="shared" ref="H82:I82" si="39">H83+H86</f>
        <v>0</v>
      </c>
      <c r="I82" s="155">
        <f t="shared" si="39"/>
        <v>0</v>
      </c>
    </row>
    <row r="83" spans="1:9" ht="110.25" x14ac:dyDescent="0.2">
      <c r="A83" s="156" t="s">
        <v>24</v>
      </c>
      <c r="B83" s="3" t="s">
        <v>41</v>
      </c>
      <c r="C83" s="3" t="s">
        <v>42</v>
      </c>
      <c r="D83" s="3" t="s">
        <v>646</v>
      </c>
      <c r="E83" s="3" t="s">
        <v>650</v>
      </c>
      <c r="F83" s="3" t="s">
        <v>25</v>
      </c>
      <c r="G83" s="155">
        <f>G84+G85</f>
        <v>-6100</v>
      </c>
      <c r="H83" s="155">
        <f t="shared" ref="H83:I83" si="40">H84+H85</f>
        <v>0</v>
      </c>
      <c r="I83" s="155">
        <f t="shared" si="40"/>
        <v>0</v>
      </c>
    </row>
    <row r="84" spans="1:9" ht="31.5" x14ac:dyDescent="0.2">
      <c r="A84" s="156" t="s">
        <v>56</v>
      </c>
      <c r="B84" s="3" t="s">
        <v>41</v>
      </c>
      <c r="C84" s="3" t="s">
        <v>42</v>
      </c>
      <c r="D84" s="3" t="s">
        <v>646</v>
      </c>
      <c r="E84" s="3" t="s">
        <v>650</v>
      </c>
      <c r="F84" s="3" t="s">
        <v>57</v>
      </c>
      <c r="G84" s="155">
        <v>-6100</v>
      </c>
      <c r="H84" s="155"/>
      <c r="I84" s="155"/>
    </row>
    <row r="85" spans="1:9" ht="47.25" hidden="1" x14ac:dyDescent="0.2">
      <c r="A85" s="156" t="s">
        <v>26</v>
      </c>
      <c r="B85" s="3" t="s">
        <v>41</v>
      </c>
      <c r="C85" s="3" t="s">
        <v>42</v>
      </c>
      <c r="D85" s="3" t="s">
        <v>646</v>
      </c>
      <c r="E85" s="3" t="s">
        <v>650</v>
      </c>
      <c r="F85" s="3" t="s">
        <v>27</v>
      </c>
      <c r="G85" s="155"/>
      <c r="H85" s="155"/>
      <c r="I85" s="155"/>
    </row>
    <row r="86" spans="1:9" ht="47.25" hidden="1" x14ac:dyDescent="0.2">
      <c r="A86" s="156" t="s">
        <v>31</v>
      </c>
      <c r="B86" s="3" t="s">
        <v>41</v>
      </c>
      <c r="C86" s="3" t="s">
        <v>42</v>
      </c>
      <c r="D86" s="3" t="s">
        <v>646</v>
      </c>
      <c r="E86" s="3" t="s">
        <v>650</v>
      </c>
      <c r="F86" s="3" t="s">
        <v>32</v>
      </c>
      <c r="G86" s="155">
        <f>G87</f>
        <v>0</v>
      </c>
      <c r="H86" s="155">
        <f t="shared" ref="H86:I86" si="41">H87</f>
        <v>0</v>
      </c>
      <c r="I86" s="155">
        <f t="shared" si="41"/>
        <v>0</v>
      </c>
    </row>
    <row r="87" spans="1:9" ht="47.25" hidden="1" x14ac:dyDescent="0.2">
      <c r="A87" s="156" t="s">
        <v>33</v>
      </c>
      <c r="B87" s="3" t="s">
        <v>41</v>
      </c>
      <c r="C87" s="3" t="s">
        <v>42</v>
      </c>
      <c r="D87" s="3" t="s">
        <v>646</v>
      </c>
      <c r="E87" s="3" t="s">
        <v>650</v>
      </c>
      <c r="F87" s="3" t="s">
        <v>34</v>
      </c>
      <c r="G87" s="155"/>
      <c r="H87" s="155"/>
      <c r="I87" s="155"/>
    </row>
    <row r="88" spans="1:9" ht="31.5" x14ac:dyDescent="0.2">
      <c r="A88" s="156" t="s">
        <v>66</v>
      </c>
      <c r="B88" s="3" t="s">
        <v>41</v>
      </c>
      <c r="C88" s="3" t="s">
        <v>42</v>
      </c>
      <c r="D88" s="3" t="s">
        <v>646</v>
      </c>
      <c r="E88" s="3" t="s">
        <v>650</v>
      </c>
      <c r="F88" s="3">
        <v>300</v>
      </c>
      <c r="G88" s="155">
        <f>G89</f>
        <v>6100</v>
      </c>
      <c r="H88" s="155"/>
      <c r="I88" s="155"/>
    </row>
    <row r="89" spans="1:9" ht="47.25" x14ac:dyDescent="0.2">
      <c r="A89" s="156" t="s">
        <v>68</v>
      </c>
      <c r="B89" s="3" t="s">
        <v>41</v>
      </c>
      <c r="C89" s="3" t="s">
        <v>42</v>
      </c>
      <c r="D89" s="3" t="s">
        <v>646</v>
      </c>
      <c r="E89" s="3" t="s">
        <v>650</v>
      </c>
      <c r="F89" s="3">
        <v>320</v>
      </c>
      <c r="G89" s="155">
        <v>6100</v>
      </c>
      <c r="H89" s="155"/>
      <c r="I89" s="155"/>
    </row>
    <row r="90" spans="1:9" ht="31.5" hidden="1" x14ac:dyDescent="0.2">
      <c r="A90" s="156" t="s">
        <v>35</v>
      </c>
      <c r="B90" s="3" t="s">
        <v>41</v>
      </c>
      <c r="C90" s="3" t="s">
        <v>42</v>
      </c>
      <c r="D90" s="3" t="s">
        <v>646</v>
      </c>
      <c r="E90" s="3" t="s">
        <v>651</v>
      </c>
      <c r="F90" s="157" t="s">
        <v>0</v>
      </c>
      <c r="G90" s="155">
        <f>G91</f>
        <v>0</v>
      </c>
      <c r="H90" s="155">
        <f t="shared" ref="H90:I91" si="42">H91</f>
        <v>0</v>
      </c>
      <c r="I90" s="155">
        <f t="shared" si="42"/>
        <v>0</v>
      </c>
    </row>
    <row r="91" spans="1:9" ht="15.75" hidden="1" x14ac:dyDescent="0.2">
      <c r="A91" s="156" t="s">
        <v>36</v>
      </c>
      <c r="B91" s="3" t="s">
        <v>41</v>
      </c>
      <c r="C91" s="3" t="s">
        <v>42</v>
      </c>
      <c r="D91" s="3" t="s">
        <v>646</v>
      </c>
      <c r="E91" s="3" t="s">
        <v>651</v>
      </c>
      <c r="F91" s="3" t="s">
        <v>37</v>
      </c>
      <c r="G91" s="155">
        <f>G92</f>
        <v>0</v>
      </c>
      <c r="H91" s="155">
        <f t="shared" si="42"/>
        <v>0</v>
      </c>
      <c r="I91" s="155">
        <f t="shared" si="42"/>
        <v>0</v>
      </c>
    </row>
    <row r="92" spans="1:9" ht="31.5" hidden="1" x14ac:dyDescent="0.2">
      <c r="A92" s="156" t="s">
        <v>38</v>
      </c>
      <c r="B92" s="3" t="s">
        <v>41</v>
      </c>
      <c r="C92" s="3" t="s">
        <v>42</v>
      </c>
      <c r="D92" s="3" t="s">
        <v>646</v>
      </c>
      <c r="E92" s="3" t="s">
        <v>651</v>
      </c>
      <c r="F92" s="3" t="s">
        <v>39</v>
      </c>
      <c r="G92" s="155"/>
      <c r="H92" s="155"/>
      <c r="I92" s="155"/>
    </row>
    <row r="93" spans="1:9" ht="31.5" hidden="1" x14ac:dyDescent="0.2">
      <c r="A93" s="156" t="s">
        <v>58</v>
      </c>
      <c r="B93" s="3" t="s">
        <v>41</v>
      </c>
      <c r="C93" s="3" t="s">
        <v>42</v>
      </c>
      <c r="D93" s="3" t="s">
        <v>646</v>
      </c>
      <c r="E93" s="3" t="s">
        <v>652</v>
      </c>
      <c r="F93" s="157" t="s">
        <v>0</v>
      </c>
      <c r="G93" s="155">
        <f>G94</f>
        <v>0</v>
      </c>
      <c r="H93" s="155">
        <f t="shared" ref="H93:I93" si="43">H94</f>
        <v>0</v>
      </c>
      <c r="I93" s="155">
        <f t="shared" si="43"/>
        <v>0</v>
      </c>
    </row>
    <row r="94" spans="1:9" ht="47.25" hidden="1" x14ac:dyDescent="0.2">
      <c r="A94" s="156" t="s">
        <v>44</v>
      </c>
      <c r="B94" s="3" t="s">
        <v>41</v>
      </c>
      <c r="C94" s="3" t="s">
        <v>42</v>
      </c>
      <c r="D94" s="3" t="s">
        <v>646</v>
      </c>
      <c r="E94" s="3" t="s">
        <v>652</v>
      </c>
      <c r="F94" s="3" t="s">
        <v>45</v>
      </c>
      <c r="G94" s="155">
        <f>G95</f>
        <v>0</v>
      </c>
      <c r="H94" s="155">
        <f t="shared" ref="H94:I94" si="44">H95</f>
        <v>0</v>
      </c>
      <c r="I94" s="155">
        <f t="shared" si="44"/>
        <v>0</v>
      </c>
    </row>
    <row r="95" spans="1:9" ht="15.75" hidden="1" x14ac:dyDescent="0.2">
      <c r="A95" s="156" t="s">
        <v>46</v>
      </c>
      <c r="B95" s="3" t="s">
        <v>41</v>
      </c>
      <c r="C95" s="3" t="s">
        <v>42</v>
      </c>
      <c r="D95" s="3" t="s">
        <v>646</v>
      </c>
      <c r="E95" s="3" t="s">
        <v>652</v>
      </c>
      <c r="F95" s="3" t="s">
        <v>47</v>
      </c>
      <c r="G95" s="155"/>
      <c r="H95" s="155"/>
      <c r="I95" s="155"/>
    </row>
    <row r="96" spans="1:9" ht="31.5" hidden="1" x14ac:dyDescent="0.2">
      <c r="A96" s="156" t="s">
        <v>59</v>
      </c>
      <c r="B96" s="3" t="s">
        <v>41</v>
      </c>
      <c r="C96" s="3" t="s">
        <v>42</v>
      </c>
      <c r="D96" s="3" t="s">
        <v>646</v>
      </c>
      <c r="E96" s="3" t="s">
        <v>653</v>
      </c>
      <c r="F96" s="157" t="s">
        <v>0</v>
      </c>
      <c r="G96" s="155">
        <f>G97</f>
        <v>0</v>
      </c>
      <c r="H96" s="155">
        <f t="shared" ref="H96:I96" si="45">H97</f>
        <v>0</v>
      </c>
      <c r="I96" s="155">
        <f t="shared" si="45"/>
        <v>0</v>
      </c>
    </row>
    <row r="97" spans="1:9" ht="47.25" hidden="1" x14ac:dyDescent="0.2">
      <c r="A97" s="156" t="s">
        <v>44</v>
      </c>
      <c r="B97" s="3" t="s">
        <v>41</v>
      </c>
      <c r="C97" s="3" t="s">
        <v>42</v>
      </c>
      <c r="D97" s="3" t="s">
        <v>646</v>
      </c>
      <c r="E97" s="3" t="s">
        <v>653</v>
      </c>
      <c r="F97" s="3" t="s">
        <v>45</v>
      </c>
      <c r="G97" s="155">
        <f>G98</f>
        <v>0</v>
      </c>
      <c r="H97" s="155">
        <f t="shared" ref="H97:I97" si="46">H98</f>
        <v>0</v>
      </c>
      <c r="I97" s="155">
        <f t="shared" si="46"/>
        <v>0</v>
      </c>
    </row>
    <row r="98" spans="1:9" ht="15.75" hidden="1" x14ac:dyDescent="0.2">
      <c r="A98" s="156" t="s">
        <v>46</v>
      </c>
      <c r="B98" s="3" t="s">
        <v>41</v>
      </c>
      <c r="C98" s="3" t="s">
        <v>42</v>
      </c>
      <c r="D98" s="3" t="s">
        <v>646</v>
      </c>
      <c r="E98" s="3" t="s">
        <v>653</v>
      </c>
      <c r="F98" s="3" t="s">
        <v>47</v>
      </c>
      <c r="G98" s="155"/>
      <c r="H98" s="155"/>
      <c r="I98" s="155"/>
    </row>
    <row r="99" spans="1:9" ht="31.5" hidden="1" x14ac:dyDescent="0.2">
      <c r="A99" s="156" t="s">
        <v>60</v>
      </c>
      <c r="B99" s="3" t="s">
        <v>41</v>
      </c>
      <c r="C99" s="3" t="s">
        <v>42</v>
      </c>
      <c r="D99" s="3" t="s">
        <v>646</v>
      </c>
      <c r="E99" s="3" t="s">
        <v>654</v>
      </c>
      <c r="F99" s="157" t="s">
        <v>0</v>
      </c>
      <c r="G99" s="155">
        <f>G100</f>
        <v>0</v>
      </c>
      <c r="H99" s="155">
        <f t="shared" ref="H99:I99" si="47">H100</f>
        <v>0</v>
      </c>
      <c r="I99" s="155">
        <f t="shared" si="47"/>
        <v>0</v>
      </c>
    </row>
    <row r="100" spans="1:9" ht="47.25" hidden="1" x14ac:dyDescent="0.2">
      <c r="A100" s="156" t="s">
        <v>44</v>
      </c>
      <c r="B100" s="3" t="s">
        <v>41</v>
      </c>
      <c r="C100" s="3" t="s">
        <v>42</v>
      </c>
      <c r="D100" s="3" t="s">
        <v>646</v>
      </c>
      <c r="E100" s="3" t="s">
        <v>654</v>
      </c>
      <c r="F100" s="3" t="s">
        <v>45</v>
      </c>
      <c r="G100" s="155">
        <f>G101</f>
        <v>0</v>
      </c>
      <c r="H100" s="155">
        <f t="shared" ref="H100:I100" si="48">H101</f>
        <v>0</v>
      </c>
      <c r="I100" s="155">
        <f t="shared" si="48"/>
        <v>0</v>
      </c>
    </row>
    <row r="101" spans="1:9" ht="15.75" hidden="1" x14ac:dyDescent="0.2">
      <c r="A101" s="156" t="s">
        <v>46</v>
      </c>
      <c r="B101" s="3" t="s">
        <v>41</v>
      </c>
      <c r="C101" s="3" t="s">
        <v>42</v>
      </c>
      <c r="D101" s="3" t="s">
        <v>646</v>
      </c>
      <c r="E101" s="3" t="s">
        <v>654</v>
      </c>
      <c r="F101" s="3" t="s">
        <v>47</v>
      </c>
      <c r="G101" s="155"/>
      <c r="H101" s="155"/>
      <c r="I101" s="155"/>
    </row>
    <row r="102" spans="1:9" ht="47.25" hidden="1" x14ac:dyDescent="0.2">
      <c r="A102" s="156" t="s">
        <v>61</v>
      </c>
      <c r="B102" s="3" t="s">
        <v>41</v>
      </c>
      <c r="C102" s="3" t="s">
        <v>42</v>
      </c>
      <c r="D102" s="3" t="s">
        <v>646</v>
      </c>
      <c r="E102" s="3" t="s">
        <v>655</v>
      </c>
      <c r="F102" s="157" t="s">
        <v>0</v>
      </c>
      <c r="G102" s="155">
        <f>G103</f>
        <v>0</v>
      </c>
      <c r="H102" s="155">
        <f t="shared" ref="H102:I102" si="49">H103</f>
        <v>0</v>
      </c>
      <c r="I102" s="155">
        <f t="shared" si="49"/>
        <v>0</v>
      </c>
    </row>
    <row r="103" spans="1:9" ht="47.25" hidden="1" x14ac:dyDescent="0.2">
      <c r="A103" s="156" t="s">
        <v>44</v>
      </c>
      <c r="B103" s="3" t="s">
        <v>41</v>
      </c>
      <c r="C103" s="3" t="s">
        <v>42</v>
      </c>
      <c r="D103" s="3" t="s">
        <v>646</v>
      </c>
      <c r="E103" s="3" t="s">
        <v>655</v>
      </c>
      <c r="F103" s="3" t="s">
        <v>45</v>
      </c>
      <c r="G103" s="155">
        <f>G104</f>
        <v>0</v>
      </c>
      <c r="H103" s="155">
        <f t="shared" ref="H103:I103" si="50">H104</f>
        <v>0</v>
      </c>
      <c r="I103" s="155">
        <f t="shared" si="50"/>
        <v>0</v>
      </c>
    </row>
    <row r="104" spans="1:9" ht="15.75" hidden="1" x14ac:dyDescent="0.2">
      <c r="A104" s="156" t="s">
        <v>46</v>
      </c>
      <c r="B104" s="3" t="s">
        <v>41</v>
      </c>
      <c r="C104" s="3" t="s">
        <v>42</v>
      </c>
      <c r="D104" s="3" t="s">
        <v>646</v>
      </c>
      <c r="E104" s="3" t="s">
        <v>655</v>
      </c>
      <c r="F104" s="3" t="s">
        <v>47</v>
      </c>
      <c r="G104" s="155"/>
      <c r="H104" s="155"/>
      <c r="I104" s="155"/>
    </row>
    <row r="105" spans="1:9" ht="47.25" hidden="1" x14ac:dyDescent="0.2">
      <c r="A105" s="156" t="s">
        <v>62</v>
      </c>
      <c r="B105" s="3" t="s">
        <v>41</v>
      </c>
      <c r="C105" s="3" t="s">
        <v>42</v>
      </c>
      <c r="D105" s="3" t="s">
        <v>646</v>
      </c>
      <c r="E105" s="3" t="s">
        <v>656</v>
      </c>
      <c r="F105" s="157" t="s">
        <v>0</v>
      </c>
      <c r="G105" s="155">
        <f>G106</f>
        <v>0</v>
      </c>
      <c r="H105" s="155">
        <f t="shared" ref="H105:I105" si="51">H106</f>
        <v>0</v>
      </c>
      <c r="I105" s="155">
        <f t="shared" si="51"/>
        <v>0</v>
      </c>
    </row>
    <row r="106" spans="1:9" ht="47.25" hidden="1" x14ac:dyDescent="0.2">
      <c r="A106" s="156" t="s">
        <v>44</v>
      </c>
      <c r="B106" s="3" t="s">
        <v>41</v>
      </c>
      <c r="C106" s="3" t="s">
        <v>42</v>
      </c>
      <c r="D106" s="3" t="s">
        <v>646</v>
      </c>
      <c r="E106" s="3" t="s">
        <v>656</v>
      </c>
      <c r="F106" s="3" t="s">
        <v>45</v>
      </c>
      <c r="G106" s="155">
        <f>G107</f>
        <v>0</v>
      </c>
      <c r="H106" s="155">
        <f t="shared" ref="H106:I106" si="52">H107</f>
        <v>0</v>
      </c>
      <c r="I106" s="155">
        <f t="shared" si="52"/>
        <v>0</v>
      </c>
    </row>
    <row r="107" spans="1:9" ht="15.75" hidden="1" x14ac:dyDescent="0.2">
      <c r="A107" s="156" t="s">
        <v>46</v>
      </c>
      <c r="B107" s="3" t="s">
        <v>41</v>
      </c>
      <c r="C107" s="3" t="s">
        <v>42</v>
      </c>
      <c r="D107" s="3" t="s">
        <v>646</v>
      </c>
      <c r="E107" s="3" t="s">
        <v>656</v>
      </c>
      <c r="F107" s="3" t="s">
        <v>47</v>
      </c>
      <c r="G107" s="155"/>
      <c r="H107" s="155"/>
      <c r="I107" s="155"/>
    </row>
    <row r="108" spans="1:9" ht="15.75" hidden="1" x14ac:dyDescent="0.2">
      <c r="A108" s="154" t="s">
        <v>657</v>
      </c>
      <c r="B108" s="3" t="s">
        <v>41</v>
      </c>
      <c r="C108" s="3" t="s">
        <v>63</v>
      </c>
      <c r="D108" s="3" t="s">
        <v>0</v>
      </c>
      <c r="E108" s="3" t="s">
        <v>0</v>
      </c>
      <c r="F108" s="3" t="s">
        <v>0</v>
      </c>
      <c r="G108" s="155">
        <f>G109</f>
        <v>0</v>
      </c>
      <c r="H108" s="155">
        <f t="shared" ref="H108:I111" si="53">H109</f>
        <v>0</v>
      </c>
      <c r="I108" s="155">
        <f t="shared" si="53"/>
        <v>0</v>
      </c>
    </row>
    <row r="109" spans="1:9" ht="15.75" hidden="1" x14ac:dyDescent="0.2">
      <c r="A109" s="154" t="s">
        <v>658</v>
      </c>
      <c r="B109" s="3" t="s">
        <v>41</v>
      </c>
      <c r="C109" s="3" t="s">
        <v>63</v>
      </c>
      <c r="D109" s="3" t="s">
        <v>64</v>
      </c>
      <c r="E109" s="3" t="s">
        <v>0</v>
      </c>
      <c r="F109" s="3" t="s">
        <v>0</v>
      </c>
      <c r="G109" s="155">
        <f>G110</f>
        <v>0</v>
      </c>
      <c r="H109" s="155">
        <f t="shared" si="53"/>
        <v>0</v>
      </c>
      <c r="I109" s="155">
        <f t="shared" si="53"/>
        <v>0</v>
      </c>
    </row>
    <row r="110" spans="1:9" ht="78.75" hidden="1" x14ac:dyDescent="0.2">
      <c r="A110" s="156" t="s">
        <v>65</v>
      </c>
      <c r="B110" s="3" t="s">
        <v>41</v>
      </c>
      <c r="C110" s="3" t="s">
        <v>63</v>
      </c>
      <c r="D110" s="3" t="s">
        <v>64</v>
      </c>
      <c r="E110" s="3" t="s">
        <v>659</v>
      </c>
      <c r="F110" s="157" t="s">
        <v>0</v>
      </c>
      <c r="G110" s="155">
        <f>G111</f>
        <v>0</v>
      </c>
      <c r="H110" s="155">
        <f t="shared" si="53"/>
        <v>0</v>
      </c>
      <c r="I110" s="155">
        <f t="shared" si="53"/>
        <v>0</v>
      </c>
    </row>
    <row r="111" spans="1:9" ht="31.5" hidden="1" x14ac:dyDescent="0.2">
      <c r="A111" s="156" t="s">
        <v>66</v>
      </c>
      <c r="B111" s="3" t="s">
        <v>41</v>
      </c>
      <c r="C111" s="3" t="s">
        <v>63</v>
      </c>
      <c r="D111" s="3" t="s">
        <v>64</v>
      </c>
      <c r="E111" s="3" t="s">
        <v>659</v>
      </c>
      <c r="F111" s="3" t="s">
        <v>67</v>
      </c>
      <c r="G111" s="155">
        <f>G112</f>
        <v>0</v>
      </c>
      <c r="H111" s="155">
        <f t="shared" si="53"/>
        <v>0</v>
      </c>
      <c r="I111" s="155">
        <f t="shared" si="53"/>
        <v>0</v>
      </c>
    </row>
    <row r="112" spans="1:9" ht="47.25" hidden="1" x14ac:dyDescent="0.2">
      <c r="A112" s="156" t="s">
        <v>68</v>
      </c>
      <c r="B112" s="3" t="s">
        <v>41</v>
      </c>
      <c r="C112" s="3" t="s">
        <v>63</v>
      </c>
      <c r="D112" s="3" t="s">
        <v>64</v>
      </c>
      <c r="E112" s="3" t="s">
        <v>659</v>
      </c>
      <c r="F112" s="3" t="s">
        <v>69</v>
      </c>
      <c r="G112" s="155"/>
      <c r="H112" s="155"/>
      <c r="I112" s="155"/>
    </row>
    <row r="113" spans="1:9" ht="47.25" hidden="1" x14ac:dyDescent="0.2">
      <c r="A113" s="150" t="s">
        <v>70</v>
      </c>
      <c r="B113" s="151" t="s">
        <v>71</v>
      </c>
      <c r="C113" s="151" t="s">
        <v>0</v>
      </c>
      <c r="D113" s="151" t="s">
        <v>0</v>
      </c>
      <c r="E113" s="152" t="s">
        <v>0</v>
      </c>
      <c r="F113" s="152" t="s">
        <v>0</v>
      </c>
      <c r="G113" s="153">
        <f>G114+G124</f>
        <v>0</v>
      </c>
      <c r="H113" s="153">
        <f t="shared" ref="H113:I113" si="54">H114+H124</f>
        <v>0</v>
      </c>
      <c r="I113" s="153">
        <f t="shared" si="54"/>
        <v>0</v>
      </c>
    </row>
    <row r="114" spans="1:9" ht="15.75" hidden="1" x14ac:dyDescent="0.2">
      <c r="A114" s="154" t="s">
        <v>629</v>
      </c>
      <c r="B114" s="3" t="s">
        <v>71</v>
      </c>
      <c r="C114" s="3" t="s">
        <v>630</v>
      </c>
      <c r="D114" s="3" t="s">
        <v>0</v>
      </c>
      <c r="E114" s="3" t="s">
        <v>0</v>
      </c>
      <c r="F114" s="3" t="s">
        <v>0</v>
      </c>
      <c r="G114" s="155">
        <f>G115</f>
        <v>0</v>
      </c>
      <c r="H114" s="155">
        <f t="shared" ref="H114:I114" si="55">H115</f>
        <v>0</v>
      </c>
      <c r="I114" s="155">
        <f t="shared" si="55"/>
        <v>0</v>
      </c>
    </row>
    <row r="115" spans="1:9" ht="15.75" hidden="1" x14ac:dyDescent="0.2">
      <c r="A115" s="154" t="s">
        <v>660</v>
      </c>
      <c r="B115" s="3" t="s">
        <v>71</v>
      </c>
      <c r="C115" s="3" t="s">
        <v>630</v>
      </c>
      <c r="D115" s="3" t="s">
        <v>661</v>
      </c>
      <c r="E115" s="3" t="s">
        <v>0</v>
      </c>
      <c r="F115" s="3" t="s">
        <v>0</v>
      </c>
      <c r="G115" s="155">
        <f>G116+G121</f>
        <v>0</v>
      </c>
      <c r="H115" s="155">
        <f t="shared" ref="H115:I115" si="56">H116+H121</f>
        <v>0</v>
      </c>
      <c r="I115" s="155">
        <f t="shared" si="56"/>
        <v>0</v>
      </c>
    </row>
    <row r="116" spans="1:9" ht="47.25" hidden="1" x14ac:dyDescent="0.2">
      <c r="A116" s="156" t="s">
        <v>30</v>
      </c>
      <c r="B116" s="3" t="s">
        <v>71</v>
      </c>
      <c r="C116" s="3" t="s">
        <v>630</v>
      </c>
      <c r="D116" s="3" t="s">
        <v>661</v>
      </c>
      <c r="E116" s="3" t="s">
        <v>662</v>
      </c>
      <c r="F116" s="157" t="s">
        <v>0</v>
      </c>
      <c r="G116" s="155">
        <f>G117+G119</f>
        <v>0</v>
      </c>
      <c r="H116" s="155">
        <f t="shared" ref="H116:I116" si="57">H117+H119</f>
        <v>0</v>
      </c>
      <c r="I116" s="155">
        <f t="shared" si="57"/>
        <v>0</v>
      </c>
    </row>
    <row r="117" spans="1:9" ht="110.25" hidden="1" x14ac:dyDescent="0.2">
      <c r="A117" s="156" t="s">
        <v>24</v>
      </c>
      <c r="B117" s="3" t="s">
        <v>71</v>
      </c>
      <c r="C117" s="3" t="s">
        <v>630</v>
      </c>
      <c r="D117" s="3" t="s">
        <v>661</v>
      </c>
      <c r="E117" s="3" t="s">
        <v>662</v>
      </c>
      <c r="F117" s="3" t="s">
        <v>25</v>
      </c>
      <c r="G117" s="155">
        <f>G118</f>
        <v>0</v>
      </c>
      <c r="H117" s="155">
        <f t="shared" ref="H117:I117" si="58">H118</f>
        <v>0</v>
      </c>
      <c r="I117" s="155">
        <f t="shared" si="58"/>
        <v>0</v>
      </c>
    </row>
    <row r="118" spans="1:9" ht="47.25" hidden="1" x14ac:dyDescent="0.2">
      <c r="A118" s="156" t="s">
        <v>26</v>
      </c>
      <c r="B118" s="3" t="s">
        <v>71</v>
      </c>
      <c r="C118" s="3" t="s">
        <v>630</v>
      </c>
      <c r="D118" s="3" t="s">
        <v>661</v>
      </c>
      <c r="E118" s="3" t="s">
        <v>662</v>
      </c>
      <c r="F118" s="3" t="s">
        <v>27</v>
      </c>
      <c r="G118" s="155"/>
      <c r="H118" s="155"/>
      <c r="I118" s="155"/>
    </row>
    <row r="119" spans="1:9" ht="47.25" hidden="1" x14ac:dyDescent="0.2">
      <c r="A119" s="156" t="s">
        <v>31</v>
      </c>
      <c r="B119" s="3" t="s">
        <v>71</v>
      </c>
      <c r="C119" s="3" t="s">
        <v>630</v>
      </c>
      <c r="D119" s="3" t="s">
        <v>661</v>
      </c>
      <c r="E119" s="3" t="s">
        <v>662</v>
      </c>
      <c r="F119" s="3" t="s">
        <v>32</v>
      </c>
      <c r="G119" s="155">
        <f>G120</f>
        <v>0</v>
      </c>
      <c r="H119" s="155">
        <f t="shared" ref="H119:I119" si="59">H120</f>
        <v>0</v>
      </c>
      <c r="I119" s="155">
        <f t="shared" si="59"/>
        <v>0</v>
      </c>
    </row>
    <row r="120" spans="1:9" ht="47.25" hidden="1" x14ac:dyDescent="0.2">
      <c r="A120" s="156" t="s">
        <v>33</v>
      </c>
      <c r="B120" s="3" t="s">
        <v>71</v>
      </c>
      <c r="C120" s="3" t="s">
        <v>630</v>
      </c>
      <c r="D120" s="3" t="s">
        <v>661</v>
      </c>
      <c r="E120" s="3" t="s">
        <v>662</v>
      </c>
      <c r="F120" s="3" t="s">
        <v>34</v>
      </c>
      <c r="G120" s="155"/>
      <c r="H120" s="155"/>
      <c r="I120" s="155"/>
    </row>
    <row r="121" spans="1:9" ht="31.5" hidden="1" x14ac:dyDescent="0.2">
      <c r="A121" s="156" t="s">
        <v>35</v>
      </c>
      <c r="B121" s="3" t="s">
        <v>71</v>
      </c>
      <c r="C121" s="3" t="s">
        <v>630</v>
      </c>
      <c r="D121" s="3" t="s">
        <v>661</v>
      </c>
      <c r="E121" s="3" t="s">
        <v>663</v>
      </c>
      <c r="F121" s="157" t="s">
        <v>0</v>
      </c>
      <c r="G121" s="155">
        <f>G122</f>
        <v>0</v>
      </c>
      <c r="H121" s="155">
        <f t="shared" ref="H121:I121" si="60">H122</f>
        <v>0</v>
      </c>
      <c r="I121" s="155">
        <f t="shared" si="60"/>
        <v>0</v>
      </c>
    </row>
    <row r="122" spans="1:9" ht="15.75" hidden="1" x14ac:dyDescent="0.2">
      <c r="A122" s="156" t="s">
        <v>36</v>
      </c>
      <c r="B122" s="3" t="s">
        <v>71</v>
      </c>
      <c r="C122" s="3" t="s">
        <v>630</v>
      </c>
      <c r="D122" s="3" t="s">
        <v>661</v>
      </c>
      <c r="E122" s="3" t="s">
        <v>663</v>
      </c>
      <c r="F122" s="3" t="s">
        <v>37</v>
      </c>
      <c r="G122" s="155">
        <f>G123</f>
        <v>0</v>
      </c>
      <c r="H122" s="155">
        <f t="shared" ref="H122:I122" si="61">H123</f>
        <v>0</v>
      </c>
      <c r="I122" s="155">
        <f t="shared" si="61"/>
        <v>0</v>
      </c>
    </row>
    <row r="123" spans="1:9" ht="31.5" hidden="1" x14ac:dyDescent="0.2">
      <c r="A123" s="156" t="s">
        <v>38</v>
      </c>
      <c r="B123" s="3" t="s">
        <v>71</v>
      </c>
      <c r="C123" s="3" t="s">
        <v>630</v>
      </c>
      <c r="D123" s="3" t="s">
        <v>661</v>
      </c>
      <c r="E123" s="3" t="s">
        <v>663</v>
      </c>
      <c r="F123" s="3" t="s">
        <v>39</v>
      </c>
      <c r="G123" s="155"/>
      <c r="H123" s="155"/>
      <c r="I123" s="155"/>
    </row>
    <row r="124" spans="1:9" ht="15.75" hidden="1" x14ac:dyDescent="0.2">
      <c r="A124" s="154" t="s">
        <v>664</v>
      </c>
      <c r="B124" s="3" t="s">
        <v>71</v>
      </c>
      <c r="C124" s="3" t="s">
        <v>64</v>
      </c>
      <c r="D124" s="3" t="s">
        <v>0</v>
      </c>
      <c r="E124" s="3" t="s">
        <v>0</v>
      </c>
      <c r="F124" s="3" t="s">
        <v>0</v>
      </c>
      <c r="G124" s="155">
        <f>G125</f>
        <v>0</v>
      </c>
      <c r="H124" s="155">
        <f t="shared" ref="H124:I124" si="62">H125</f>
        <v>0</v>
      </c>
      <c r="I124" s="155">
        <f t="shared" si="62"/>
        <v>0</v>
      </c>
    </row>
    <row r="125" spans="1:9" ht="31.5" hidden="1" x14ac:dyDescent="0.2">
      <c r="A125" s="154" t="s">
        <v>665</v>
      </c>
      <c r="B125" s="3" t="s">
        <v>71</v>
      </c>
      <c r="C125" s="3" t="s">
        <v>64</v>
      </c>
      <c r="D125" s="3" t="s">
        <v>666</v>
      </c>
      <c r="E125" s="3" t="s">
        <v>0</v>
      </c>
      <c r="F125" s="3" t="s">
        <v>0</v>
      </c>
      <c r="G125" s="155">
        <f>G126+G129+G132</f>
        <v>0</v>
      </c>
      <c r="H125" s="155">
        <f t="shared" ref="H125:I125" si="63">H126+H129+H132</f>
        <v>0</v>
      </c>
      <c r="I125" s="155">
        <f t="shared" si="63"/>
        <v>0</v>
      </c>
    </row>
    <row r="126" spans="1:9" ht="47.25" hidden="1" x14ac:dyDescent="0.2">
      <c r="A126" s="156" t="s">
        <v>72</v>
      </c>
      <c r="B126" s="3" t="s">
        <v>71</v>
      </c>
      <c r="C126" s="3" t="s">
        <v>64</v>
      </c>
      <c r="D126" s="3" t="s">
        <v>666</v>
      </c>
      <c r="E126" s="3" t="s">
        <v>667</v>
      </c>
      <c r="F126" s="157" t="s">
        <v>0</v>
      </c>
      <c r="G126" s="155">
        <f>G127</f>
        <v>0</v>
      </c>
      <c r="H126" s="155">
        <f t="shared" ref="H126:I127" si="64">H127</f>
        <v>0</v>
      </c>
      <c r="I126" s="155">
        <f t="shared" si="64"/>
        <v>0</v>
      </c>
    </row>
    <row r="127" spans="1:9" ht="47.25" hidden="1" x14ac:dyDescent="0.2">
      <c r="A127" s="156" t="s">
        <v>31</v>
      </c>
      <c r="B127" s="3" t="s">
        <v>71</v>
      </c>
      <c r="C127" s="3" t="s">
        <v>64</v>
      </c>
      <c r="D127" s="3" t="s">
        <v>666</v>
      </c>
      <c r="E127" s="3" t="s">
        <v>667</v>
      </c>
      <c r="F127" s="3" t="s">
        <v>32</v>
      </c>
      <c r="G127" s="155">
        <f>G128</f>
        <v>0</v>
      </c>
      <c r="H127" s="155">
        <f t="shared" si="64"/>
        <v>0</v>
      </c>
      <c r="I127" s="155">
        <f t="shared" si="64"/>
        <v>0</v>
      </c>
    </row>
    <row r="128" spans="1:9" ht="47.25" hidden="1" x14ac:dyDescent="0.2">
      <c r="A128" s="156" t="s">
        <v>33</v>
      </c>
      <c r="B128" s="3" t="s">
        <v>71</v>
      </c>
      <c r="C128" s="3" t="s">
        <v>64</v>
      </c>
      <c r="D128" s="3" t="s">
        <v>666</v>
      </c>
      <c r="E128" s="3" t="s">
        <v>667</v>
      </c>
      <c r="F128" s="3" t="s">
        <v>34</v>
      </c>
      <c r="G128" s="155"/>
      <c r="H128" s="155"/>
      <c r="I128" s="155"/>
    </row>
    <row r="129" spans="1:9" ht="31.5" hidden="1" x14ac:dyDescent="0.2">
      <c r="A129" s="156" t="s">
        <v>73</v>
      </c>
      <c r="B129" s="3" t="s">
        <v>71</v>
      </c>
      <c r="C129" s="3" t="s">
        <v>64</v>
      </c>
      <c r="D129" s="3" t="s">
        <v>666</v>
      </c>
      <c r="E129" s="3" t="s">
        <v>668</v>
      </c>
      <c r="F129" s="157" t="s">
        <v>0</v>
      </c>
      <c r="G129" s="155">
        <f>G130</f>
        <v>0</v>
      </c>
      <c r="H129" s="155">
        <f t="shared" ref="H129:I129" si="65">H130</f>
        <v>0</v>
      </c>
      <c r="I129" s="155">
        <f t="shared" si="65"/>
        <v>0</v>
      </c>
    </row>
    <row r="130" spans="1:9" ht="47.25" hidden="1" x14ac:dyDescent="0.2">
      <c r="A130" s="156" t="s">
        <v>31</v>
      </c>
      <c r="B130" s="3" t="s">
        <v>71</v>
      </c>
      <c r="C130" s="3" t="s">
        <v>64</v>
      </c>
      <c r="D130" s="3" t="s">
        <v>666</v>
      </c>
      <c r="E130" s="3" t="s">
        <v>668</v>
      </c>
      <c r="F130" s="3" t="s">
        <v>32</v>
      </c>
      <c r="G130" s="155">
        <f>G131</f>
        <v>0</v>
      </c>
      <c r="H130" s="155">
        <f t="shared" ref="H130:I130" si="66">H131</f>
        <v>0</v>
      </c>
      <c r="I130" s="155">
        <f t="shared" si="66"/>
        <v>0</v>
      </c>
    </row>
    <row r="131" spans="1:9" ht="47.25" hidden="1" x14ac:dyDescent="0.2">
      <c r="A131" s="156" t="s">
        <v>33</v>
      </c>
      <c r="B131" s="3" t="s">
        <v>71</v>
      </c>
      <c r="C131" s="3" t="s">
        <v>64</v>
      </c>
      <c r="D131" s="3" t="s">
        <v>666</v>
      </c>
      <c r="E131" s="3" t="s">
        <v>668</v>
      </c>
      <c r="F131" s="3" t="s">
        <v>34</v>
      </c>
      <c r="G131" s="155"/>
      <c r="H131" s="155"/>
      <c r="I131" s="155"/>
    </row>
    <row r="132" spans="1:9" ht="78.75" hidden="1" x14ac:dyDescent="0.2">
      <c r="A132" s="156" t="s">
        <v>74</v>
      </c>
      <c r="B132" s="3" t="s">
        <v>71</v>
      </c>
      <c r="C132" s="3" t="s">
        <v>64</v>
      </c>
      <c r="D132" s="3" t="s">
        <v>666</v>
      </c>
      <c r="E132" s="3" t="s">
        <v>669</v>
      </c>
      <c r="F132" s="157" t="s">
        <v>0</v>
      </c>
      <c r="G132" s="155">
        <f>G133</f>
        <v>0</v>
      </c>
      <c r="H132" s="155">
        <f t="shared" ref="H132:I132" si="67">H133</f>
        <v>0</v>
      </c>
      <c r="I132" s="155">
        <f t="shared" si="67"/>
        <v>0</v>
      </c>
    </row>
    <row r="133" spans="1:9" ht="47.25" hidden="1" x14ac:dyDescent="0.2">
      <c r="A133" s="156" t="s">
        <v>31</v>
      </c>
      <c r="B133" s="3" t="s">
        <v>71</v>
      </c>
      <c r="C133" s="3" t="s">
        <v>64</v>
      </c>
      <c r="D133" s="3" t="s">
        <v>666</v>
      </c>
      <c r="E133" s="3" t="s">
        <v>669</v>
      </c>
      <c r="F133" s="3" t="s">
        <v>32</v>
      </c>
      <c r="G133" s="155">
        <f>G134</f>
        <v>0</v>
      </c>
      <c r="H133" s="155">
        <f t="shared" ref="H133:I133" si="68">H134</f>
        <v>0</v>
      </c>
      <c r="I133" s="155">
        <f t="shared" si="68"/>
        <v>0</v>
      </c>
    </row>
    <row r="134" spans="1:9" ht="47.25" hidden="1" x14ac:dyDescent="0.2">
      <c r="A134" s="156" t="s">
        <v>33</v>
      </c>
      <c r="B134" s="3" t="s">
        <v>71</v>
      </c>
      <c r="C134" s="3" t="s">
        <v>64</v>
      </c>
      <c r="D134" s="3" t="s">
        <v>666</v>
      </c>
      <c r="E134" s="3" t="s">
        <v>669</v>
      </c>
      <c r="F134" s="3" t="s">
        <v>34</v>
      </c>
      <c r="G134" s="155"/>
      <c r="H134" s="155"/>
      <c r="I134" s="155"/>
    </row>
    <row r="135" spans="1:9" ht="31.5" x14ac:dyDescent="0.2">
      <c r="A135" s="150" t="s">
        <v>75</v>
      </c>
      <c r="B135" s="151" t="s">
        <v>76</v>
      </c>
      <c r="C135" s="151" t="s">
        <v>0</v>
      </c>
      <c r="D135" s="151" t="s">
        <v>0</v>
      </c>
      <c r="E135" s="152" t="s">
        <v>0</v>
      </c>
      <c r="F135" s="152" t="s">
        <v>0</v>
      </c>
      <c r="G135" s="153">
        <f>G136+G154</f>
        <v>11500000</v>
      </c>
      <c r="H135" s="153">
        <f t="shared" ref="H135:I135" si="69">H136+H154</f>
        <v>0</v>
      </c>
      <c r="I135" s="153">
        <f t="shared" si="69"/>
        <v>0</v>
      </c>
    </row>
    <row r="136" spans="1:9" ht="15.75" hidden="1" x14ac:dyDescent="0.2">
      <c r="A136" s="154" t="s">
        <v>629</v>
      </c>
      <c r="B136" s="3" t="s">
        <v>76</v>
      </c>
      <c r="C136" s="3" t="s">
        <v>630</v>
      </c>
      <c r="D136" s="3" t="s">
        <v>0</v>
      </c>
      <c r="E136" s="3" t="s">
        <v>0</v>
      </c>
      <c r="F136" s="3" t="s">
        <v>0</v>
      </c>
      <c r="G136" s="155">
        <f>G137+G146+G150</f>
        <v>0</v>
      </c>
      <c r="H136" s="155">
        <f t="shared" ref="H136:I136" si="70">H137+H146+H150</f>
        <v>0</v>
      </c>
      <c r="I136" s="155">
        <f t="shared" si="70"/>
        <v>0</v>
      </c>
    </row>
    <row r="137" spans="1:9" ht="63" hidden="1" x14ac:dyDescent="0.2">
      <c r="A137" s="154" t="s">
        <v>670</v>
      </c>
      <c r="B137" s="3" t="s">
        <v>76</v>
      </c>
      <c r="C137" s="3" t="s">
        <v>630</v>
      </c>
      <c r="D137" s="3" t="s">
        <v>77</v>
      </c>
      <c r="E137" s="3" t="s">
        <v>0</v>
      </c>
      <c r="F137" s="3" t="s">
        <v>0</v>
      </c>
      <c r="G137" s="155">
        <f>G138+G143</f>
        <v>0</v>
      </c>
      <c r="H137" s="155">
        <f t="shared" ref="H137:I137" si="71">H138+H143</f>
        <v>0</v>
      </c>
      <c r="I137" s="155">
        <f t="shared" si="71"/>
        <v>0</v>
      </c>
    </row>
    <row r="138" spans="1:9" ht="47.25" hidden="1" x14ac:dyDescent="0.2">
      <c r="A138" s="156" t="s">
        <v>30</v>
      </c>
      <c r="B138" s="3" t="s">
        <v>76</v>
      </c>
      <c r="C138" s="3" t="s">
        <v>630</v>
      </c>
      <c r="D138" s="3" t="s">
        <v>77</v>
      </c>
      <c r="E138" s="3" t="s">
        <v>671</v>
      </c>
      <c r="F138" s="157" t="s">
        <v>0</v>
      </c>
      <c r="G138" s="155">
        <f>G139+G141</f>
        <v>0</v>
      </c>
      <c r="H138" s="155">
        <f t="shared" ref="H138:I138" si="72">H139+H141</f>
        <v>0</v>
      </c>
      <c r="I138" s="155">
        <f t="shared" si="72"/>
        <v>0</v>
      </c>
    </row>
    <row r="139" spans="1:9" ht="110.25" hidden="1" x14ac:dyDescent="0.2">
      <c r="A139" s="156" t="s">
        <v>24</v>
      </c>
      <c r="B139" s="3" t="s">
        <v>76</v>
      </c>
      <c r="C139" s="3" t="s">
        <v>630</v>
      </c>
      <c r="D139" s="3" t="s">
        <v>77</v>
      </c>
      <c r="E139" s="3" t="s">
        <v>671</v>
      </c>
      <c r="F139" s="3" t="s">
        <v>25</v>
      </c>
      <c r="G139" s="155">
        <f>G140</f>
        <v>0</v>
      </c>
      <c r="H139" s="155">
        <f t="shared" ref="H139:I139" si="73">H140</f>
        <v>0</v>
      </c>
      <c r="I139" s="155">
        <f t="shared" si="73"/>
        <v>0</v>
      </c>
    </row>
    <row r="140" spans="1:9" ht="47.25" hidden="1" x14ac:dyDescent="0.2">
      <c r="A140" s="156" t="s">
        <v>26</v>
      </c>
      <c r="B140" s="3" t="s">
        <v>76</v>
      </c>
      <c r="C140" s="3" t="s">
        <v>630</v>
      </c>
      <c r="D140" s="3" t="s">
        <v>77</v>
      </c>
      <c r="E140" s="3" t="s">
        <v>671</v>
      </c>
      <c r="F140" s="3" t="s">
        <v>27</v>
      </c>
      <c r="G140" s="155"/>
      <c r="H140" s="155"/>
      <c r="I140" s="155"/>
    </row>
    <row r="141" spans="1:9" ht="47.25" hidden="1" x14ac:dyDescent="0.2">
      <c r="A141" s="156" t="s">
        <v>31</v>
      </c>
      <c r="B141" s="3" t="s">
        <v>76</v>
      </c>
      <c r="C141" s="3" t="s">
        <v>630</v>
      </c>
      <c r="D141" s="3" t="s">
        <v>77</v>
      </c>
      <c r="E141" s="3" t="s">
        <v>671</v>
      </c>
      <c r="F141" s="3" t="s">
        <v>32</v>
      </c>
      <c r="G141" s="155">
        <f>G142</f>
        <v>0</v>
      </c>
      <c r="H141" s="155">
        <f t="shared" ref="H141:I141" si="74">H142</f>
        <v>0</v>
      </c>
      <c r="I141" s="155">
        <f t="shared" si="74"/>
        <v>0</v>
      </c>
    </row>
    <row r="142" spans="1:9" ht="47.25" hidden="1" x14ac:dyDescent="0.2">
      <c r="A142" s="156" t="s">
        <v>33</v>
      </c>
      <c r="B142" s="3" t="s">
        <v>76</v>
      </c>
      <c r="C142" s="3" t="s">
        <v>630</v>
      </c>
      <c r="D142" s="3" t="s">
        <v>77</v>
      </c>
      <c r="E142" s="3" t="s">
        <v>671</v>
      </c>
      <c r="F142" s="3" t="s">
        <v>34</v>
      </c>
      <c r="G142" s="155"/>
      <c r="H142" s="155"/>
      <c r="I142" s="155"/>
    </row>
    <row r="143" spans="1:9" ht="31.5" hidden="1" x14ac:dyDescent="0.2">
      <c r="A143" s="156" t="s">
        <v>35</v>
      </c>
      <c r="B143" s="3" t="s">
        <v>76</v>
      </c>
      <c r="C143" s="3" t="s">
        <v>630</v>
      </c>
      <c r="D143" s="3" t="s">
        <v>77</v>
      </c>
      <c r="E143" s="3" t="s">
        <v>672</v>
      </c>
      <c r="F143" s="157" t="s">
        <v>0</v>
      </c>
      <c r="G143" s="155">
        <f>G144</f>
        <v>0</v>
      </c>
      <c r="H143" s="155">
        <f t="shared" ref="H143:I144" si="75">H144</f>
        <v>0</v>
      </c>
      <c r="I143" s="155">
        <f t="shared" si="75"/>
        <v>0</v>
      </c>
    </row>
    <row r="144" spans="1:9" ht="15.75" hidden="1" x14ac:dyDescent="0.2">
      <c r="A144" s="156" t="s">
        <v>36</v>
      </c>
      <c r="B144" s="3" t="s">
        <v>76</v>
      </c>
      <c r="C144" s="3" t="s">
        <v>630</v>
      </c>
      <c r="D144" s="3" t="s">
        <v>77</v>
      </c>
      <c r="E144" s="3" t="s">
        <v>672</v>
      </c>
      <c r="F144" s="3" t="s">
        <v>37</v>
      </c>
      <c r="G144" s="155">
        <f>G145</f>
        <v>0</v>
      </c>
      <c r="H144" s="155">
        <f t="shared" si="75"/>
        <v>0</v>
      </c>
      <c r="I144" s="155">
        <f t="shared" si="75"/>
        <v>0</v>
      </c>
    </row>
    <row r="145" spans="1:9" ht="31.5" hidden="1" x14ac:dyDescent="0.2">
      <c r="A145" s="156" t="s">
        <v>38</v>
      </c>
      <c r="B145" s="3" t="s">
        <v>76</v>
      </c>
      <c r="C145" s="3" t="s">
        <v>630</v>
      </c>
      <c r="D145" s="3" t="s">
        <v>77</v>
      </c>
      <c r="E145" s="3" t="s">
        <v>672</v>
      </c>
      <c r="F145" s="3" t="s">
        <v>39</v>
      </c>
      <c r="G145" s="155"/>
      <c r="H145" s="155"/>
      <c r="I145" s="155"/>
    </row>
    <row r="146" spans="1:9" ht="15.75" hidden="1" x14ac:dyDescent="0.2">
      <c r="A146" s="154" t="s">
        <v>673</v>
      </c>
      <c r="B146" s="3" t="s">
        <v>76</v>
      </c>
      <c r="C146" s="3" t="s">
        <v>630</v>
      </c>
      <c r="D146" s="3" t="s">
        <v>674</v>
      </c>
      <c r="E146" s="3" t="s">
        <v>0</v>
      </c>
      <c r="F146" s="3" t="s">
        <v>0</v>
      </c>
      <c r="G146" s="155">
        <f>G147</f>
        <v>0</v>
      </c>
      <c r="H146" s="155">
        <f t="shared" ref="H146:I148" si="76">H147</f>
        <v>0</v>
      </c>
      <c r="I146" s="155">
        <f t="shared" si="76"/>
        <v>0</v>
      </c>
    </row>
    <row r="147" spans="1:9" ht="31.5" hidden="1" x14ac:dyDescent="0.2">
      <c r="A147" s="156" t="s">
        <v>78</v>
      </c>
      <c r="B147" s="3" t="s">
        <v>76</v>
      </c>
      <c r="C147" s="3" t="s">
        <v>630</v>
      </c>
      <c r="D147" s="3" t="s">
        <v>674</v>
      </c>
      <c r="E147" s="3" t="s">
        <v>675</v>
      </c>
      <c r="F147" s="157" t="s">
        <v>0</v>
      </c>
      <c r="G147" s="155">
        <f>G148</f>
        <v>0</v>
      </c>
      <c r="H147" s="155">
        <f t="shared" si="76"/>
        <v>0</v>
      </c>
      <c r="I147" s="155">
        <f t="shared" si="76"/>
        <v>0</v>
      </c>
    </row>
    <row r="148" spans="1:9" ht="15.75" hidden="1" x14ac:dyDescent="0.2">
      <c r="A148" s="156" t="s">
        <v>36</v>
      </c>
      <c r="B148" s="3" t="s">
        <v>76</v>
      </c>
      <c r="C148" s="3" t="s">
        <v>630</v>
      </c>
      <c r="D148" s="3" t="s">
        <v>674</v>
      </c>
      <c r="E148" s="3" t="s">
        <v>675</v>
      </c>
      <c r="F148" s="3" t="s">
        <v>37</v>
      </c>
      <c r="G148" s="155">
        <f>G149</f>
        <v>0</v>
      </c>
      <c r="H148" s="155">
        <f t="shared" si="76"/>
        <v>0</v>
      </c>
      <c r="I148" s="155">
        <f t="shared" si="76"/>
        <v>0</v>
      </c>
    </row>
    <row r="149" spans="1:9" ht="15.75" hidden="1" x14ac:dyDescent="0.2">
      <c r="A149" s="156" t="s">
        <v>79</v>
      </c>
      <c r="B149" s="3" t="s">
        <v>76</v>
      </c>
      <c r="C149" s="3" t="s">
        <v>630</v>
      </c>
      <c r="D149" s="3" t="s">
        <v>674</v>
      </c>
      <c r="E149" s="3" t="s">
        <v>675</v>
      </c>
      <c r="F149" s="3" t="s">
        <v>80</v>
      </c>
      <c r="G149" s="155"/>
      <c r="H149" s="155"/>
      <c r="I149" s="155"/>
    </row>
    <row r="150" spans="1:9" ht="15.75" hidden="1" x14ac:dyDescent="0.2">
      <c r="A150" s="154" t="s">
        <v>660</v>
      </c>
      <c r="B150" s="3" t="s">
        <v>76</v>
      </c>
      <c r="C150" s="3" t="s">
        <v>630</v>
      </c>
      <c r="D150" s="3" t="s">
        <v>661</v>
      </c>
      <c r="E150" s="3" t="s">
        <v>0</v>
      </c>
      <c r="F150" s="3" t="s">
        <v>0</v>
      </c>
      <c r="G150" s="155">
        <f>G151</f>
        <v>0</v>
      </c>
      <c r="H150" s="155">
        <f t="shared" ref="H150:I152" si="77">H151</f>
        <v>0</v>
      </c>
      <c r="I150" s="155">
        <f t="shared" si="77"/>
        <v>0</v>
      </c>
    </row>
    <row r="151" spans="1:9" ht="15.75" hidden="1" x14ac:dyDescent="0.2">
      <c r="A151" s="156" t="s">
        <v>81</v>
      </c>
      <c r="B151" s="3" t="s">
        <v>76</v>
      </c>
      <c r="C151" s="3" t="s">
        <v>630</v>
      </c>
      <c r="D151" s="3" t="s">
        <v>661</v>
      </c>
      <c r="E151" s="3" t="s">
        <v>676</v>
      </c>
      <c r="F151" s="157" t="s">
        <v>0</v>
      </c>
      <c r="G151" s="155">
        <f>G152</f>
        <v>0</v>
      </c>
      <c r="H151" s="155">
        <f t="shared" si="77"/>
        <v>0</v>
      </c>
      <c r="I151" s="155">
        <f t="shared" si="77"/>
        <v>0</v>
      </c>
    </row>
    <row r="152" spans="1:9" ht="15.75" hidden="1" x14ac:dyDescent="0.2">
      <c r="A152" s="156" t="s">
        <v>36</v>
      </c>
      <c r="B152" s="3" t="s">
        <v>76</v>
      </c>
      <c r="C152" s="3" t="s">
        <v>630</v>
      </c>
      <c r="D152" s="3" t="s">
        <v>661</v>
      </c>
      <c r="E152" s="3" t="s">
        <v>676</v>
      </c>
      <c r="F152" s="3" t="s">
        <v>37</v>
      </c>
      <c r="G152" s="155">
        <f>G153</f>
        <v>0</v>
      </c>
      <c r="H152" s="155">
        <f t="shared" si="77"/>
        <v>0</v>
      </c>
      <c r="I152" s="155">
        <f t="shared" si="77"/>
        <v>0</v>
      </c>
    </row>
    <row r="153" spans="1:9" ht="15.75" hidden="1" x14ac:dyDescent="0.2">
      <c r="A153" s="156" t="s">
        <v>79</v>
      </c>
      <c r="B153" s="3" t="s">
        <v>76</v>
      </c>
      <c r="C153" s="3" t="s">
        <v>630</v>
      </c>
      <c r="D153" s="3" t="s">
        <v>661</v>
      </c>
      <c r="E153" s="3" t="s">
        <v>676</v>
      </c>
      <c r="F153" s="3" t="s">
        <v>80</v>
      </c>
      <c r="G153" s="155">
        <v>0</v>
      </c>
      <c r="H153" s="155"/>
      <c r="I153" s="155"/>
    </row>
    <row r="154" spans="1:9" ht="47.25" x14ac:dyDescent="0.2">
      <c r="A154" s="154" t="s">
        <v>677</v>
      </c>
      <c r="B154" s="3" t="s">
        <v>76</v>
      </c>
      <c r="C154" s="3" t="s">
        <v>678</v>
      </c>
      <c r="D154" s="3" t="s">
        <v>0</v>
      </c>
      <c r="E154" s="3" t="s">
        <v>0</v>
      </c>
      <c r="F154" s="3" t="s">
        <v>0</v>
      </c>
      <c r="G154" s="155">
        <f>G155+G159</f>
        <v>11500000</v>
      </c>
      <c r="H154" s="155">
        <f t="shared" ref="H154:I154" si="78">H155+H159</f>
        <v>0</v>
      </c>
      <c r="I154" s="155">
        <f t="shared" si="78"/>
        <v>0</v>
      </c>
    </row>
    <row r="155" spans="1:9" ht="63" hidden="1" x14ac:dyDescent="0.2">
      <c r="A155" s="154" t="s">
        <v>679</v>
      </c>
      <c r="B155" s="3" t="s">
        <v>76</v>
      </c>
      <c r="C155" s="3" t="s">
        <v>678</v>
      </c>
      <c r="D155" s="3" t="s">
        <v>630</v>
      </c>
      <c r="E155" s="3" t="s">
        <v>0</v>
      </c>
      <c r="F155" s="3" t="s">
        <v>0</v>
      </c>
      <c r="G155" s="155">
        <f>G156</f>
        <v>0</v>
      </c>
      <c r="H155" s="155">
        <f t="shared" ref="H155:I157" si="79">H156</f>
        <v>0</v>
      </c>
      <c r="I155" s="155">
        <f t="shared" si="79"/>
        <v>0</v>
      </c>
    </row>
    <row r="156" spans="1:9" ht="110.25" hidden="1" x14ac:dyDescent="0.2">
      <c r="A156" s="156" t="s">
        <v>82</v>
      </c>
      <c r="B156" s="3" t="s">
        <v>76</v>
      </c>
      <c r="C156" s="3" t="s">
        <v>678</v>
      </c>
      <c r="D156" s="3" t="s">
        <v>630</v>
      </c>
      <c r="E156" s="3" t="s">
        <v>680</v>
      </c>
      <c r="F156" s="157" t="s">
        <v>0</v>
      </c>
      <c r="G156" s="155">
        <f>G157</f>
        <v>0</v>
      </c>
      <c r="H156" s="155">
        <f t="shared" si="79"/>
        <v>0</v>
      </c>
      <c r="I156" s="155">
        <f t="shared" si="79"/>
        <v>0</v>
      </c>
    </row>
    <row r="157" spans="1:9" ht="15.75" hidden="1" x14ac:dyDescent="0.2">
      <c r="A157" s="156" t="s">
        <v>83</v>
      </c>
      <c r="B157" s="3" t="s">
        <v>76</v>
      </c>
      <c r="C157" s="3" t="s">
        <v>678</v>
      </c>
      <c r="D157" s="3" t="s">
        <v>630</v>
      </c>
      <c r="E157" s="3" t="s">
        <v>680</v>
      </c>
      <c r="F157" s="3" t="s">
        <v>84</v>
      </c>
      <c r="G157" s="155">
        <f>G158</f>
        <v>0</v>
      </c>
      <c r="H157" s="155">
        <f t="shared" si="79"/>
        <v>0</v>
      </c>
      <c r="I157" s="155">
        <f t="shared" si="79"/>
        <v>0</v>
      </c>
    </row>
    <row r="158" spans="1:9" ht="15.75" hidden="1" x14ac:dyDescent="0.2">
      <c r="A158" s="156" t="s">
        <v>85</v>
      </c>
      <c r="B158" s="3" t="s">
        <v>76</v>
      </c>
      <c r="C158" s="3" t="s">
        <v>678</v>
      </c>
      <c r="D158" s="3" t="s">
        <v>630</v>
      </c>
      <c r="E158" s="3" t="s">
        <v>680</v>
      </c>
      <c r="F158" s="3" t="s">
        <v>86</v>
      </c>
      <c r="G158" s="155"/>
      <c r="H158" s="155"/>
      <c r="I158" s="155"/>
    </row>
    <row r="159" spans="1:9" ht="15.75" x14ac:dyDescent="0.2">
      <c r="A159" s="154" t="s">
        <v>681</v>
      </c>
      <c r="B159" s="3" t="s">
        <v>76</v>
      </c>
      <c r="C159" s="3" t="s">
        <v>678</v>
      </c>
      <c r="D159" s="3" t="s">
        <v>22</v>
      </c>
      <c r="E159" s="3" t="s">
        <v>0</v>
      </c>
      <c r="F159" s="3" t="s">
        <v>0</v>
      </c>
      <c r="G159" s="155">
        <f>G160</f>
        <v>11500000</v>
      </c>
      <c r="H159" s="155">
        <v>0</v>
      </c>
      <c r="I159" s="155">
        <v>0</v>
      </c>
    </row>
    <row r="160" spans="1:9" ht="47.25" x14ac:dyDescent="0.2">
      <c r="A160" s="156" t="s">
        <v>87</v>
      </c>
      <c r="B160" s="3" t="s">
        <v>76</v>
      </c>
      <c r="C160" s="3" t="s">
        <v>678</v>
      </c>
      <c r="D160" s="3" t="s">
        <v>22</v>
      </c>
      <c r="E160" s="3" t="s">
        <v>682</v>
      </c>
      <c r="F160" s="157" t="s">
        <v>0</v>
      </c>
      <c r="G160" s="155">
        <f>G161</f>
        <v>11500000</v>
      </c>
      <c r="H160" s="155">
        <v>0</v>
      </c>
      <c r="I160" s="155">
        <v>0</v>
      </c>
    </row>
    <row r="161" spans="1:9" ht="15.75" x14ac:dyDescent="0.2">
      <c r="A161" s="156" t="s">
        <v>83</v>
      </c>
      <c r="B161" s="3" t="s">
        <v>76</v>
      </c>
      <c r="C161" s="3" t="s">
        <v>678</v>
      </c>
      <c r="D161" s="3" t="s">
        <v>22</v>
      </c>
      <c r="E161" s="3" t="s">
        <v>682</v>
      </c>
      <c r="F161" s="3" t="s">
        <v>84</v>
      </c>
      <c r="G161" s="155">
        <f>G162</f>
        <v>11500000</v>
      </c>
      <c r="H161" s="155">
        <v>0</v>
      </c>
      <c r="I161" s="155">
        <v>0</v>
      </c>
    </row>
    <row r="162" spans="1:9" ht="15.75" x14ac:dyDescent="0.2">
      <c r="A162" s="156" t="s">
        <v>85</v>
      </c>
      <c r="B162" s="3" t="s">
        <v>76</v>
      </c>
      <c r="C162" s="3" t="s">
        <v>678</v>
      </c>
      <c r="D162" s="3" t="s">
        <v>22</v>
      </c>
      <c r="E162" s="3" t="s">
        <v>682</v>
      </c>
      <c r="F162" s="3" t="s">
        <v>86</v>
      </c>
      <c r="G162" s="155">
        <v>11500000</v>
      </c>
      <c r="H162" s="155">
        <v>0</v>
      </c>
      <c r="I162" s="155">
        <v>0</v>
      </c>
    </row>
    <row r="163" spans="1:9" ht="31.5" x14ac:dyDescent="0.2">
      <c r="A163" s="150" t="s">
        <v>88</v>
      </c>
      <c r="B163" s="151" t="s">
        <v>89</v>
      </c>
      <c r="C163" s="151" t="s">
        <v>0</v>
      </c>
      <c r="D163" s="151" t="s">
        <v>0</v>
      </c>
      <c r="E163" s="152" t="s">
        <v>0</v>
      </c>
      <c r="F163" s="152" t="s">
        <v>0</v>
      </c>
      <c r="G163" s="153">
        <f>G164+G195+G200+G217+G245+G267+G272+G308+G352</f>
        <v>7948576.79</v>
      </c>
      <c r="H163" s="153">
        <f t="shared" ref="H163:I163" si="80">H164+H195+H200+H217+H245+H267+H272+H308+H352</f>
        <v>0</v>
      </c>
      <c r="I163" s="153">
        <f t="shared" si="80"/>
        <v>0</v>
      </c>
    </row>
    <row r="164" spans="1:9" ht="15.75" x14ac:dyDescent="0.2">
      <c r="A164" s="154" t="s">
        <v>629</v>
      </c>
      <c r="B164" s="3" t="s">
        <v>89</v>
      </c>
      <c r="C164" s="3" t="s">
        <v>630</v>
      </c>
      <c r="D164" s="3" t="s">
        <v>0</v>
      </c>
      <c r="E164" s="3" t="s">
        <v>0</v>
      </c>
      <c r="F164" s="3" t="s">
        <v>0</v>
      </c>
      <c r="G164" s="155">
        <f>G165+G177+G181</f>
        <v>5060000</v>
      </c>
      <c r="H164" s="155">
        <f t="shared" ref="H164:I164" si="81">H165+H177+H181</f>
        <v>0</v>
      </c>
      <c r="I164" s="155">
        <f t="shared" si="81"/>
        <v>0</v>
      </c>
    </row>
    <row r="165" spans="1:9" ht="94.5" x14ac:dyDescent="0.2">
      <c r="A165" s="154" t="s">
        <v>90</v>
      </c>
      <c r="B165" s="3" t="s">
        <v>89</v>
      </c>
      <c r="C165" s="3" t="s">
        <v>630</v>
      </c>
      <c r="D165" s="3" t="s">
        <v>64</v>
      </c>
      <c r="E165" s="3" t="s">
        <v>0</v>
      </c>
      <c r="F165" s="3" t="s">
        <v>0</v>
      </c>
      <c r="G165" s="155">
        <f>G166+G169+G174</f>
        <v>5060000</v>
      </c>
      <c r="H165" s="155">
        <f t="shared" ref="H165:I165" si="82">H166+H169+H174</f>
        <v>0</v>
      </c>
      <c r="I165" s="155">
        <f t="shared" si="82"/>
        <v>0</v>
      </c>
    </row>
    <row r="166" spans="1:9" ht="63" hidden="1" x14ac:dyDescent="0.2">
      <c r="A166" s="156" t="s">
        <v>91</v>
      </c>
      <c r="B166" s="3" t="s">
        <v>89</v>
      </c>
      <c r="C166" s="3" t="s">
        <v>630</v>
      </c>
      <c r="D166" s="3" t="s">
        <v>64</v>
      </c>
      <c r="E166" s="3" t="s">
        <v>683</v>
      </c>
      <c r="F166" s="157" t="s">
        <v>0</v>
      </c>
      <c r="G166" s="155">
        <f>G167</f>
        <v>0</v>
      </c>
      <c r="H166" s="155">
        <f t="shared" ref="H166:I166" si="83">H167</f>
        <v>0</v>
      </c>
      <c r="I166" s="155">
        <f t="shared" si="83"/>
        <v>0</v>
      </c>
    </row>
    <row r="167" spans="1:9" ht="110.25" hidden="1" x14ac:dyDescent="0.2">
      <c r="A167" s="156" t="s">
        <v>24</v>
      </c>
      <c r="B167" s="3" t="s">
        <v>89</v>
      </c>
      <c r="C167" s="3" t="s">
        <v>630</v>
      </c>
      <c r="D167" s="3" t="s">
        <v>64</v>
      </c>
      <c r="E167" s="3" t="s">
        <v>683</v>
      </c>
      <c r="F167" s="3" t="s">
        <v>25</v>
      </c>
      <c r="G167" s="155">
        <f>G168</f>
        <v>0</v>
      </c>
      <c r="H167" s="155">
        <f t="shared" ref="H167:I167" si="84">H168</f>
        <v>0</v>
      </c>
      <c r="I167" s="155">
        <f t="shared" si="84"/>
        <v>0</v>
      </c>
    </row>
    <row r="168" spans="1:9" ht="47.25" hidden="1" x14ac:dyDescent="0.2">
      <c r="A168" s="156" t="s">
        <v>26</v>
      </c>
      <c r="B168" s="3" t="s">
        <v>89</v>
      </c>
      <c r="C168" s="3" t="s">
        <v>630</v>
      </c>
      <c r="D168" s="3" t="s">
        <v>64</v>
      </c>
      <c r="E168" s="3" t="s">
        <v>683</v>
      </c>
      <c r="F168" s="3" t="s">
        <v>27</v>
      </c>
      <c r="G168" s="155"/>
      <c r="H168" s="155"/>
      <c r="I168" s="155"/>
    </row>
    <row r="169" spans="1:9" ht="47.25" x14ac:dyDescent="0.2">
      <c r="A169" s="156" t="s">
        <v>30</v>
      </c>
      <c r="B169" s="3" t="s">
        <v>89</v>
      </c>
      <c r="C169" s="3" t="s">
        <v>630</v>
      </c>
      <c r="D169" s="3" t="s">
        <v>64</v>
      </c>
      <c r="E169" s="3" t="s">
        <v>684</v>
      </c>
      <c r="F169" s="157" t="s">
        <v>0</v>
      </c>
      <c r="G169" s="155">
        <f>G170+G172</f>
        <v>5060000</v>
      </c>
      <c r="H169" s="155">
        <f t="shared" ref="H169:I169" si="85">H170+H172</f>
        <v>0</v>
      </c>
      <c r="I169" s="155">
        <f t="shared" si="85"/>
        <v>0</v>
      </c>
    </row>
    <row r="170" spans="1:9" ht="110.25" hidden="1" x14ac:dyDescent="0.2">
      <c r="A170" s="156" t="s">
        <v>24</v>
      </c>
      <c r="B170" s="3" t="s">
        <v>89</v>
      </c>
      <c r="C170" s="3" t="s">
        <v>630</v>
      </c>
      <c r="D170" s="3" t="s">
        <v>64</v>
      </c>
      <c r="E170" s="3" t="s">
        <v>684</v>
      </c>
      <c r="F170" s="3" t="s">
        <v>25</v>
      </c>
      <c r="G170" s="155">
        <f>G171</f>
        <v>0</v>
      </c>
      <c r="H170" s="155">
        <f t="shared" ref="H170:I170" si="86">H171</f>
        <v>0</v>
      </c>
      <c r="I170" s="155">
        <f t="shared" si="86"/>
        <v>0</v>
      </c>
    </row>
    <row r="171" spans="1:9" ht="47.25" hidden="1" x14ac:dyDescent="0.2">
      <c r="A171" s="156" t="s">
        <v>26</v>
      </c>
      <c r="B171" s="3" t="s">
        <v>89</v>
      </c>
      <c r="C171" s="3" t="s">
        <v>630</v>
      </c>
      <c r="D171" s="3" t="s">
        <v>64</v>
      </c>
      <c r="E171" s="3" t="s">
        <v>684</v>
      </c>
      <c r="F171" s="3" t="s">
        <v>27</v>
      </c>
      <c r="G171" s="155"/>
      <c r="H171" s="155"/>
      <c r="I171" s="155"/>
    </row>
    <row r="172" spans="1:9" ht="47.25" x14ac:dyDescent="0.2">
      <c r="A172" s="156" t="s">
        <v>31</v>
      </c>
      <c r="B172" s="3" t="s">
        <v>89</v>
      </c>
      <c r="C172" s="3" t="s">
        <v>630</v>
      </c>
      <c r="D172" s="3" t="s">
        <v>64</v>
      </c>
      <c r="E172" s="3" t="s">
        <v>684</v>
      </c>
      <c r="F172" s="3" t="s">
        <v>32</v>
      </c>
      <c r="G172" s="155">
        <f>G173</f>
        <v>5060000</v>
      </c>
      <c r="H172" s="155">
        <f t="shared" ref="H172:I172" si="87">H173</f>
        <v>0</v>
      </c>
      <c r="I172" s="155">
        <f t="shared" si="87"/>
        <v>0</v>
      </c>
    </row>
    <row r="173" spans="1:9" ht="47.25" x14ac:dyDescent="0.2">
      <c r="A173" s="156" t="s">
        <v>33</v>
      </c>
      <c r="B173" s="3" t="s">
        <v>89</v>
      </c>
      <c r="C173" s="3" t="s">
        <v>630</v>
      </c>
      <c r="D173" s="3" t="s">
        <v>64</v>
      </c>
      <c r="E173" s="3" t="s">
        <v>684</v>
      </c>
      <c r="F173" s="3" t="s">
        <v>34</v>
      </c>
      <c r="G173" s="155">
        <f>5000000+60000</f>
        <v>5060000</v>
      </c>
      <c r="H173" s="155"/>
      <c r="I173" s="155"/>
    </row>
    <row r="174" spans="1:9" ht="31.5" hidden="1" x14ac:dyDescent="0.2">
      <c r="A174" s="156" t="s">
        <v>35</v>
      </c>
      <c r="B174" s="3" t="s">
        <v>89</v>
      </c>
      <c r="C174" s="3" t="s">
        <v>630</v>
      </c>
      <c r="D174" s="3" t="s">
        <v>64</v>
      </c>
      <c r="E174" s="3" t="s">
        <v>685</v>
      </c>
      <c r="F174" s="157" t="s">
        <v>0</v>
      </c>
      <c r="G174" s="155">
        <f>G175</f>
        <v>0</v>
      </c>
      <c r="H174" s="155">
        <f t="shared" ref="H174:I175" si="88">H175</f>
        <v>0</v>
      </c>
      <c r="I174" s="155">
        <f t="shared" si="88"/>
        <v>0</v>
      </c>
    </row>
    <row r="175" spans="1:9" ht="15.75" hidden="1" x14ac:dyDescent="0.2">
      <c r="A175" s="156" t="s">
        <v>36</v>
      </c>
      <c r="B175" s="3" t="s">
        <v>89</v>
      </c>
      <c r="C175" s="3" t="s">
        <v>630</v>
      </c>
      <c r="D175" s="3" t="s">
        <v>64</v>
      </c>
      <c r="E175" s="3" t="s">
        <v>685</v>
      </c>
      <c r="F175" s="3" t="s">
        <v>37</v>
      </c>
      <c r="G175" s="155">
        <f>G176</f>
        <v>0</v>
      </c>
      <c r="H175" s="155">
        <f t="shared" si="88"/>
        <v>0</v>
      </c>
      <c r="I175" s="155">
        <f t="shared" si="88"/>
        <v>0</v>
      </c>
    </row>
    <row r="176" spans="1:9" ht="31.5" hidden="1" x14ac:dyDescent="0.2">
      <c r="A176" s="156" t="s">
        <v>38</v>
      </c>
      <c r="B176" s="3" t="s">
        <v>89</v>
      </c>
      <c r="C176" s="3" t="s">
        <v>630</v>
      </c>
      <c r="D176" s="3" t="s">
        <v>64</v>
      </c>
      <c r="E176" s="3" t="s">
        <v>685</v>
      </c>
      <c r="F176" s="3" t="s">
        <v>39</v>
      </c>
      <c r="G176" s="155"/>
      <c r="H176" s="155"/>
      <c r="I176" s="155"/>
    </row>
    <row r="177" spans="1:9" ht="15.75" hidden="1" x14ac:dyDescent="0.2">
      <c r="A177" s="154" t="s">
        <v>686</v>
      </c>
      <c r="B177" s="3" t="s">
        <v>89</v>
      </c>
      <c r="C177" s="3" t="s">
        <v>630</v>
      </c>
      <c r="D177" s="3" t="s">
        <v>92</v>
      </c>
      <c r="E177" s="3" t="s">
        <v>0</v>
      </c>
      <c r="F177" s="3" t="s">
        <v>0</v>
      </c>
      <c r="G177" s="155">
        <f>G178</f>
        <v>0</v>
      </c>
      <c r="H177" s="155">
        <f t="shared" ref="H177:I177" si="89">H178</f>
        <v>0</v>
      </c>
      <c r="I177" s="155">
        <f t="shared" si="89"/>
        <v>0</v>
      </c>
    </row>
    <row r="178" spans="1:9" ht="94.5" hidden="1" x14ac:dyDescent="0.2">
      <c r="A178" s="156" t="s">
        <v>93</v>
      </c>
      <c r="B178" s="3" t="s">
        <v>89</v>
      </c>
      <c r="C178" s="3" t="s">
        <v>630</v>
      </c>
      <c r="D178" s="3" t="s">
        <v>92</v>
      </c>
      <c r="E178" s="3" t="s">
        <v>687</v>
      </c>
      <c r="F178" s="157" t="s">
        <v>0</v>
      </c>
      <c r="G178" s="155">
        <f>G179</f>
        <v>0</v>
      </c>
      <c r="H178" s="155">
        <f t="shared" ref="H178:I178" si="90">H179</f>
        <v>0</v>
      </c>
      <c r="I178" s="155">
        <f t="shared" si="90"/>
        <v>0</v>
      </c>
    </row>
    <row r="179" spans="1:9" ht="47.25" hidden="1" x14ac:dyDescent="0.2">
      <c r="A179" s="156" t="s">
        <v>31</v>
      </c>
      <c r="B179" s="3" t="s">
        <v>89</v>
      </c>
      <c r="C179" s="3" t="s">
        <v>630</v>
      </c>
      <c r="D179" s="3" t="s">
        <v>92</v>
      </c>
      <c r="E179" s="3" t="s">
        <v>687</v>
      </c>
      <c r="F179" s="3" t="s">
        <v>32</v>
      </c>
      <c r="G179" s="155">
        <f>G180</f>
        <v>0</v>
      </c>
      <c r="H179" s="155">
        <f t="shared" ref="H179:I179" si="91">H180</f>
        <v>0</v>
      </c>
      <c r="I179" s="155">
        <f t="shared" si="91"/>
        <v>0</v>
      </c>
    </row>
    <row r="180" spans="1:9" ht="47.25" hidden="1" x14ac:dyDescent="0.2">
      <c r="A180" s="156" t="s">
        <v>33</v>
      </c>
      <c r="B180" s="3" t="s">
        <v>89</v>
      </c>
      <c r="C180" s="3" t="s">
        <v>630</v>
      </c>
      <c r="D180" s="3" t="s">
        <v>92</v>
      </c>
      <c r="E180" s="3" t="s">
        <v>687</v>
      </c>
      <c r="F180" s="3" t="s">
        <v>34</v>
      </c>
      <c r="G180" s="155"/>
      <c r="H180" s="155"/>
      <c r="I180" s="155"/>
    </row>
    <row r="181" spans="1:9" ht="15.75" hidden="1" x14ac:dyDescent="0.2">
      <c r="A181" s="154" t="s">
        <v>660</v>
      </c>
      <c r="B181" s="3" t="s">
        <v>89</v>
      </c>
      <c r="C181" s="3" t="s">
        <v>630</v>
      </c>
      <c r="D181" s="3" t="s">
        <v>661</v>
      </c>
      <c r="E181" s="3" t="s">
        <v>0</v>
      </c>
      <c r="F181" s="3" t="s">
        <v>0</v>
      </c>
      <c r="G181" s="155">
        <f>G182+G189+G192</f>
        <v>0</v>
      </c>
      <c r="H181" s="155">
        <f t="shared" ref="H181:I181" si="92">H182+H189+H192</f>
        <v>0</v>
      </c>
      <c r="I181" s="155">
        <f t="shared" si="92"/>
        <v>0</v>
      </c>
    </row>
    <row r="182" spans="1:9" ht="173.25" hidden="1" x14ac:dyDescent="0.2">
      <c r="A182" s="156" t="s">
        <v>94</v>
      </c>
      <c r="B182" s="3" t="s">
        <v>89</v>
      </c>
      <c r="C182" s="3" t="s">
        <v>630</v>
      </c>
      <c r="D182" s="3" t="s">
        <v>661</v>
      </c>
      <c r="E182" s="3" t="s">
        <v>688</v>
      </c>
      <c r="F182" s="157" t="s">
        <v>0</v>
      </c>
      <c r="G182" s="155">
        <f>G183+G185+G187+G189</f>
        <v>0</v>
      </c>
      <c r="H182" s="155">
        <f t="shared" ref="H182:I182" si="93">H183+H185+H187</f>
        <v>0</v>
      </c>
      <c r="I182" s="155">
        <f t="shared" si="93"/>
        <v>0</v>
      </c>
    </row>
    <row r="183" spans="1:9" ht="110.25" hidden="1" x14ac:dyDescent="0.2">
      <c r="A183" s="156" t="s">
        <v>24</v>
      </c>
      <c r="B183" s="3" t="s">
        <v>89</v>
      </c>
      <c r="C183" s="3" t="s">
        <v>630</v>
      </c>
      <c r="D183" s="3" t="s">
        <v>661</v>
      </c>
      <c r="E183" s="3" t="s">
        <v>688</v>
      </c>
      <c r="F183" s="3" t="s">
        <v>25</v>
      </c>
      <c r="G183" s="155">
        <f>G184</f>
        <v>0</v>
      </c>
      <c r="H183" s="155">
        <f t="shared" ref="H183:I183" si="94">H184</f>
        <v>0</v>
      </c>
      <c r="I183" s="155">
        <f t="shared" si="94"/>
        <v>0</v>
      </c>
    </row>
    <row r="184" spans="1:9" ht="47.25" hidden="1" x14ac:dyDescent="0.2">
      <c r="A184" s="156" t="s">
        <v>26</v>
      </c>
      <c r="B184" s="3" t="s">
        <v>89</v>
      </c>
      <c r="C184" s="3" t="s">
        <v>630</v>
      </c>
      <c r="D184" s="3" t="s">
        <v>661</v>
      </c>
      <c r="E184" s="3" t="s">
        <v>688</v>
      </c>
      <c r="F184" s="3" t="s">
        <v>27</v>
      </c>
      <c r="G184" s="155"/>
      <c r="H184" s="155"/>
      <c r="I184" s="155"/>
    </row>
    <row r="185" spans="1:9" ht="47.25" hidden="1" x14ac:dyDescent="0.2">
      <c r="A185" s="156" t="s">
        <v>31</v>
      </c>
      <c r="B185" s="3" t="s">
        <v>89</v>
      </c>
      <c r="C185" s="3" t="s">
        <v>630</v>
      </c>
      <c r="D185" s="3" t="s">
        <v>661</v>
      </c>
      <c r="E185" s="3" t="s">
        <v>688</v>
      </c>
      <c r="F185" s="3" t="s">
        <v>32</v>
      </c>
      <c r="G185" s="155">
        <f>G186</f>
        <v>0</v>
      </c>
      <c r="H185" s="155">
        <f t="shared" ref="H185:I185" si="95">H186</f>
        <v>0</v>
      </c>
      <c r="I185" s="155">
        <f t="shared" si="95"/>
        <v>0</v>
      </c>
    </row>
    <row r="186" spans="1:9" ht="47.25" hidden="1" x14ac:dyDescent="0.2">
      <c r="A186" s="156" t="s">
        <v>33</v>
      </c>
      <c r="B186" s="3" t="s">
        <v>89</v>
      </c>
      <c r="C186" s="3" t="s">
        <v>630</v>
      </c>
      <c r="D186" s="3" t="s">
        <v>661</v>
      </c>
      <c r="E186" s="3" t="s">
        <v>688</v>
      </c>
      <c r="F186" s="3" t="s">
        <v>34</v>
      </c>
      <c r="G186" s="155"/>
      <c r="H186" s="155"/>
      <c r="I186" s="155"/>
    </row>
    <row r="187" spans="1:9" ht="15.75" hidden="1" x14ac:dyDescent="0.2">
      <c r="A187" s="156" t="s">
        <v>83</v>
      </c>
      <c r="B187" s="3" t="s">
        <v>89</v>
      </c>
      <c r="C187" s="3" t="s">
        <v>630</v>
      </c>
      <c r="D187" s="3" t="s">
        <v>661</v>
      </c>
      <c r="E187" s="3" t="s">
        <v>688</v>
      </c>
      <c r="F187" s="3" t="s">
        <v>84</v>
      </c>
      <c r="G187" s="155">
        <f>G188</f>
        <v>0</v>
      </c>
      <c r="H187" s="155">
        <f t="shared" ref="H187:I187" si="96">H188</f>
        <v>0</v>
      </c>
      <c r="I187" s="155">
        <f t="shared" si="96"/>
        <v>0</v>
      </c>
    </row>
    <row r="188" spans="1:9" ht="15.75" hidden="1" x14ac:dyDescent="0.2">
      <c r="A188" s="156" t="s">
        <v>95</v>
      </c>
      <c r="B188" s="3" t="s">
        <v>89</v>
      </c>
      <c r="C188" s="3" t="s">
        <v>630</v>
      </c>
      <c r="D188" s="3" t="s">
        <v>661</v>
      </c>
      <c r="E188" s="3" t="s">
        <v>688</v>
      </c>
      <c r="F188" s="3" t="s">
        <v>96</v>
      </c>
      <c r="G188" s="155"/>
      <c r="H188" s="155"/>
      <c r="I188" s="155"/>
    </row>
    <row r="189" spans="1:9" ht="47.25" hidden="1" x14ac:dyDescent="0.2">
      <c r="A189" s="156" t="s">
        <v>97</v>
      </c>
      <c r="B189" s="3" t="s">
        <v>89</v>
      </c>
      <c r="C189" s="3" t="s">
        <v>630</v>
      </c>
      <c r="D189" s="3" t="s">
        <v>661</v>
      </c>
      <c r="E189" s="3" t="s">
        <v>689</v>
      </c>
      <c r="F189" s="157" t="s">
        <v>0</v>
      </c>
      <c r="G189" s="155">
        <f>G190</f>
        <v>0</v>
      </c>
      <c r="H189" s="155">
        <f t="shared" ref="H189:I190" si="97">H190</f>
        <v>0</v>
      </c>
      <c r="I189" s="155">
        <f t="shared" si="97"/>
        <v>0</v>
      </c>
    </row>
    <row r="190" spans="1:9" ht="47.25" hidden="1" x14ac:dyDescent="0.2">
      <c r="A190" s="156" t="s">
        <v>44</v>
      </c>
      <c r="B190" s="3" t="s">
        <v>89</v>
      </c>
      <c r="C190" s="3" t="s">
        <v>630</v>
      </c>
      <c r="D190" s="3" t="s">
        <v>661</v>
      </c>
      <c r="E190" s="3" t="s">
        <v>689</v>
      </c>
      <c r="F190" s="3" t="s">
        <v>45</v>
      </c>
      <c r="G190" s="155">
        <f>G191</f>
        <v>0</v>
      </c>
      <c r="H190" s="155">
        <f t="shared" si="97"/>
        <v>0</v>
      </c>
      <c r="I190" s="155">
        <f t="shared" si="97"/>
        <v>0</v>
      </c>
    </row>
    <row r="191" spans="1:9" ht="15.75" hidden="1" x14ac:dyDescent="0.2">
      <c r="A191" s="156" t="s">
        <v>46</v>
      </c>
      <c r="B191" s="3" t="s">
        <v>89</v>
      </c>
      <c r="C191" s="3" t="s">
        <v>630</v>
      </c>
      <c r="D191" s="3" t="s">
        <v>661</v>
      </c>
      <c r="E191" s="3" t="s">
        <v>689</v>
      </c>
      <c r="F191" s="3" t="s">
        <v>47</v>
      </c>
      <c r="G191" s="155"/>
      <c r="H191" s="155"/>
      <c r="I191" s="155"/>
    </row>
    <row r="192" spans="1:9" ht="31.5" hidden="1" x14ac:dyDescent="0.2">
      <c r="A192" s="156" t="s">
        <v>98</v>
      </c>
      <c r="B192" s="3" t="s">
        <v>89</v>
      </c>
      <c r="C192" s="3" t="s">
        <v>630</v>
      </c>
      <c r="D192" s="3" t="s">
        <v>661</v>
      </c>
      <c r="E192" s="3" t="s">
        <v>690</v>
      </c>
      <c r="F192" s="157" t="s">
        <v>0</v>
      </c>
      <c r="G192" s="155">
        <f>G193</f>
        <v>0</v>
      </c>
      <c r="H192" s="155">
        <f t="shared" ref="H192:I192" si="98">H193</f>
        <v>0</v>
      </c>
      <c r="I192" s="155">
        <f t="shared" si="98"/>
        <v>0</v>
      </c>
    </row>
    <row r="193" spans="1:9" ht="15.75" hidden="1" x14ac:dyDescent="0.2">
      <c r="A193" s="156" t="s">
        <v>36</v>
      </c>
      <c r="B193" s="3" t="s">
        <v>89</v>
      </c>
      <c r="C193" s="3" t="s">
        <v>630</v>
      </c>
      <c r="D193" s="3" t="s">
        <v>661</v>
      </c>
      <c r="E193" s="3" t="s">
        <v>690</v>
      </c>
      <c r="F193" s="3" t="s">
        <v>37</v>
      </c>
      <c r="G193" s="155">
        <f>G194</f>
        <v>0</v>
      </c>
      <c r="H193" s="155">
        <f t="shared" ref="H193:I193" si="99">H194</f>
        <v>0</v>
      </c>
      <c r="I193" s="155">
        <f t="shared" si="99"/>
        <v>0</v>
      </c>
    </row>
    <row r="194" spans="1:9" ht="31.5" hidden="1" x14ac:dyDescent="0.2">
      <c r="A194" s="156" t="s">
        <v>38</v>
      </c>
      <c r="B194" s="3" t="s">
        <v>89</v>
      </c>
      <c r="C194" s="3" t="s">
        <v>630</v>
      </c>
      <c r="D194" s="3" t="s">
        <v>661</v>
      </c>
      <c r="E194" s="3" t="s">
        <v>690</v>
      </c>
      <c r="F194" s="3" t="s">
        <v>39</v>
      </c>
      <c r="G194" s="155"/>
      <c r="H194" s="155"/>
      <c r="I194" s="155"/>
    </row>
    <row r="195" spans="1:9" ht="15.75" hidden="1" x14ac:dyDescent="0.2">
      <c r="A195" s="154" t="s">
        <v>691</v>
      </c>
      <c r="B195" s="3" t="s">
        <v>89</v>
      </c>
      <c r="C195" s="3" t="s">
        <v>22</v>
      </c>
      <c r="D195" s="3" t="s">
        <v>0</v>
      </c>
      <c r="E195" s="3" t="s">
        <v>0</v>
      </c>
      <c r="F195" s="3" t="s">
        <v>0</v>
      </c>
      <c r="G195" s="155">
        <f>G196</f>
        <v>0</v>
      </c>
      <c r="H195" s="155">
        <f t="shared" ref="H195:I198" si="100">H196</f>
        <v>0</v>
      </c>
      <c r="I195" s="155">
        <f t="shared" si="100"/>
        <v>0</v>
      </c>
    </row>
    <row r="196" spans="1:9" ht="31.5" hidden="1" x14ac:dyDescent="0.2">
      <c r="A196" s="154" t="s">
        <v>692</v>
      </c>
      <c r="B196" s="3" t="s">
        <v>89</v>
      </c>
      <c r="C196" s="3" t="s">
        <v>22</v>
      </c>
      <c r="D196" s="3" t="s">
        <v>29</v>
      </c>
      <c r="E196" s="3" t="s">
        <v>0</v>
      </c>
      <c r="F196" s="3" t="s">
        <v>0</v>
      </c>
      <c r="G196" s="155">
        <f>G197</f>
        <v>0</v>
      </c>
      <c r="H196" s="155">
        <f t="shared" si="100"/>
        <v>0</v>
      </c>
      <c r="I196" s="155">
        <f t="shared" si="100"/>
        <v>0</v>
      </c>
    </row>
    <row r="197" spans="1:9" ht="78.75" hidden="1" x14ac:dyDescent="0.2">
      <c r="A197" s="156" t="s">
        <v>99</v>
      </c>
      <c r="B197" s="3" t="s">
        <v>89</v>
      </c>
      <c r="C197" s="3" t="s">
        <v>22</v>
      </c>
      <c r="D197" s="3" t="s">
        <v>29</v>
      </c>
      <c r="E197" s="3" t="s">
        <v>693</v>
      </c>
      <c r="F197" s="157" t="s">
        <v>0</v>
      </c>
      <c r="G197" s="155">
        <f>G198</f>
        <v>0</v>
      </c>
      <c r="H197" s="155">
        <f t="shared" si="100"/>
        <v>0</v>
      </c>
      <c r="I197" s="155">
        <f t="shared" si="100"/>
        <v>0</v>
      </c>
    </row>
    <row r="198" spans="1:9" ht="15.75" hidden="1" x14ac:dyDescent="0.2">
      <c r="A198" s="156" t="s">
        <v>83</v>
      </c>
      <c r="B198" s="3" t="s">
        <v>89</v>
      </c>
      <c r="C198" s="3" t="s">
        <v>22</v>
      </c>
      <c r="D198" s="3" t="s">
        <v>29</v>
      </c>
      <c r="E198" s="3" t="s">
        <v>693</v>
      </c>
      <c r="F198" s="3" t="s">
        <v>84</v>
      </c>
      <c r="G198" s="155">
        <f>G199</f>
        <v>0</v>
      </c>
      <c r="H198" s="155">
        <f t="shared" si="100"/>
        <v>0</v>
      </c>
      <c r="I198" s="155">
        <f t="shared" si="100"/>
        <v>0</v>
      </c>
    </row>
    <row r="199" spans="1:9" ht="15.75" hidden="1" x14ac:dyDescent="0.2">
      <c r="A199" s="156" t="s">
        <v>95</v>
      </c>
      <c r="B199" s="3" t="s">
        <v>89</v>
      </c>
      <c r="C199" s="3" t="s">
        <v>22</v>
      </c>
      <c r="D199" s="3" t="s">
        <v>29</v>
      </c>
      <c r="E199" s="3" t="s">
        <v>693</v>
      </c>
      <c r="F199" s="3" t="s">
        <v>96</v>
      </c>
      <c r="G199" s="155"/>
      <c r="H199" s="155"/>
      <c r="I199" s="155"/>
    </row>
    <row r="200" spans="1:9" ht="31.5" x14ac:dyDescent="0.2">
      <c r="A200" s="154" t="s">
        <v>694</v>
      </c>
      <c r="B200" s="3" t="s">
        <v>89</v>
      </c>
      <c r="C200" s="3" t="s">
        <v>29</v>
      </c>
      <c r="D200" s="3" t="s">
        <v>0</v>
      </c>
      <c r="E200" s="3" t="s">
        <v>0</v>
      </c>
      <c r="F200" s="3" t="s">
        <v>0</v>
      </c>
      <c r="G200" s="155">
        <f>G201+G210</f>
        <v>42112.99</v>
      </c>
      <c r="H200" s="155">
        <f t="shared" ref="H200:I200" si="101">H201+H210</f>
        <v>0</v>
      </c>
      <c r="I200" s="155">
        <f t="shared" si="101"/>
        <v>0</v>
      </c>
    </row>
    <row r="201" spans="1:9" ht="63" x14ac:dyDescent="0.2">
      <c r="A201" s="154" t="s">
        <v>695</v>
      </c>
      <c r="B201" s="3" t="s">
        <v>89</v>
      </c>
      <c r="C201" s="3" t="s">
        <v>29</v>
      </c>
      <c r="D201" s="3" t="s">
        <v>646</v>
      </c>
      <c r="E201" s="3" t="s">
        <v>0</v>
      </c>
      <c r="F201" s="3" t="s">
        <v>0</v>
      </c>
      <c r="G201" s="155">
        <f>G202+G207</f>
        <v>42112.99</v>
      </c>
      <c r="H201" s="155">
        <f t="shared" ref="H201:I201" si="102">H202+H207</f>
        <v>0</v>
      </c>
      <c r="I201" s="155">
        <f t="shared" si="102"/>
        <v>0</v>
      </c>
    </row>
    <row r="202" spans="1:9" ht="31.5" x14ac:dyDescent="0.2">
      <c r="A202" s="156" t="s">
        <v>100</v>
      </c>
      <c r="B202" s="3" t="s">
        <v>89</v>
      </c>
      <c r="C202" s="3" t="s">
        <v>29</v>
      </c>
      <c r="D202" s="3" t="s">
        <v>646</v>
      </c>
      <c r="E202" s="3" t="s">
        <v>696</v>
      </c>
      <c r="F202" s="157" t="s">
        <v>0</v>
      </c>
      <c r="G202" s="155">
        <f>G203+G205</f>
        <v>42112.99</v>
      </c>
      <c r="H202" s="155">
        <f t="shared" ref="H202:I202" si="103">H203+H205</f>
        <v>0</v>
      </c>
      <c r="I202" s="155">
        <f t="shared" si="103"/>
        <v>0</v>
      </c>
    </row>
    <row r="203" spans="1:9" ht="110.25" hidden="1" x14ac:dyDescent="0.2">
      <c r="A203" s="156" t="s">
        <v>24</v>
      </c>
      <c r="B203" s="3" t="s">
        <v>89</v>
      </c>
      <c r="C203" s="3" t="s">
        <v>29</v>
      </c>
      <c r="D203" s="3" t="s">
        <v>646</v>
      </c>
      <c r="E203" s="3" t="s">
        <v>696</v>
      </c>
      <c r="F203" s="3" t="s">
        <v>25</v>
      </c>
      <c r="G203" s="155">
        <f>G204</f>
        <v>0</v>
      </c>
      <c r="H203" s="155">
        <f t="shared" ref="H203:I203" si="104">H204</f>
        <v>0</v>
      </c>
      <c r="I203" s="155">
        <f t="shared" si="104"/>
        <v>0</v>
      </c>
    </row>
    <row r="204" spans="1:9" ht="31.5" hidden="1" x14ac:dyDescent="0.2">
      <c r="A204" s="156" t="s">
        <v>56</v>
      </c>
      <c r="B204" s="3" t="s">
        <v>89</v>
      </c>
      <c r="C204" s="3" t="s">
        <v>29</v>
      </c>
      <c r="D204" s="3" t="s">
        <v>646</v>
      </c>
      <c r="E204" s="3" t="s">
        <v>696</v>
      </c>
      <c r="F204" s="3" t="s">
        <v>57</v>
      </c>
      <c r="G204" s="155"/>
      <c r="H204" s="155"/>
      <c r="I204" s="155"/>
    </row>
    <row r="205" spans="1:9" ht="47.25" x14ac:dyDescent="0.2">
      <c r="A205" s="156" t="s">
        <v>31</v>
      </c>
      <c r="B205" s="3" t="s">
        <v>89</v>
      </c>
      <c r="C205" s="3" t="s">
        <v>29</v>
      </c>
      <c r="D205" s="3" t="s">
        <v>646</v>
      </c>
      <c r="E205" s="3" t="s">
        <v>696</v>
      </c>
      <c r="F205" s="3" t="s">
        <v>32</v>
      </c>
      <c r="G205" s="155">
        <f>G206</f>
        <v>42112.99</v>
      </c>
      <c r="H205" s="155">
        <f t="shared" ref="H205:I205" si="105">H206</f>
        <v>0</v>
      </c>
      <c r="I205" s="155">
        <f t="shared" si="105"/>
        <v>0</v>
      </c>
    </row>
    <row r="206" spans="1:9" ht="47.25" x14ac:dyDescent="0.2">
      <c r="A206" s="156" t="s">
        <v>33</v>
      </c>
      <c r="B206" s="3" t="s">
        <v>89</v>
      </c>
      <c r="C206" s="3" t="s">
        <v>29</v>
      </c>
      <c r="D206" s="3" t="s">
        <v>646</v>
      </c>
      <c r="E206" s="3" t="s">
        <v>696</v>
      </c>
      <c r="F206" s="3" t="s">
        <v>34</v>
      </c>
      <c r="G206" s="155">
        <v>42112.99</v>
      </c>
      <c r="H206" s="155"/>
      <c r="I206" s="155"/>
    </row>
    <row r="207" spans="1:9" ht="31.5" hidden="1" x14ac:dyDescent="0.2">
      <c r="A207" s="156" t="s">
        <v>35</v>
      </c>
      <c r="B207" s="3" t="s">
        <v>89</v>
      </c>
      <c r="C207" s="3" t="s">
        <v>29</v>
      </c>
      <c r="D207" s="3" t="s">
        <v>646</v>
      </c>
      <c r="E207" s="3" t="s">
        <v>685</v>
      </c>
      <c r="F207" s="157" t="s">
        <v>0</v>
      </c>
      <c r="G207" s="155">
        <f>G208</f>
        <v>0</v>
      </c>
      <c r="H207" s="155">
        <f t="shared" ref="H207:I207" si="106">H208</f>
        <v>0</v>
      </c>
      <c r="I207" s="155">
        <f t="shared" si="106"/>
        <v>0</v>
      </c>
    </row>
    <row r="208" spans="1:9" ht="15.75" hidden="1" x14ac:dyDescent="0.2">
      <c r="A208" s="156" t="s">
        <v>36</v>
      </c>
      <c r="B208" s="3" t="s">
        <v>89</v>
      </c>
      <c r="C208" s="3" t="s">
        <v>29</v>
      </c>
      <c r="D208" s="3" t="s">
        <v>646</v>
      </c>
      <c r="E208" s="3" t="s">
        <v>685</v>
      </c>
      <c r="F208" s="3" t="s">
        <v>37</v>
      </c>
      <c r="G208" s="155">
        <f>G209</f>
        <v>0</v>
      </c>
      <c r="H208" s="155">
        <f t="shared" ref="H208:I208" si="107">H209</f>
        <v>0</v>
      </c>
      <c r="I208" s="155">
        <f t="shared" si="107"/>
        <v>0</v>
      </c>
    </row>
    <row r="209" spans="1:9" ht="31.5" hidden="1" x14ac:dyDescent="0.2">
      <c r="A209" s="156" t="s">
        <v>38</v>
      </c>
      <c r="B209" s="3" t="s">
        <v>89</v>
      </c>
      <c r="C209" s="3" t="s">
        <v>29</v>
      </c>
      <c r="D209" s="3" t="s">
        <v>646</v>
      </c>
      <c r="E209" s="3" t="s">
        <v>685</v>
      </c>
      <c r="F209" s="3" t="s">
        <v>39</v>
      </c>
      <c r="G209" s="155"/>
      <c r="H209" s="155"/>
      <c r="I209" s="155"/>
    </row>
    <row r="210" spans="1:9" ht="47.25" hidden="1" x14ac:dyDescent="0.2">
      <c r="A210" s="154" t="s">
        <v>697</v>
      </c>
      <c r="B210" s="3" t="s">
        <v>89</v>
      </c>
      <c r="C210" s="3" t="s">
        <v>29</v>
      </c>
      <c r="D210" s="3" t="s">
        <v>678</v>
      </c>
      <c r="E210" s="3" t="s">
        <v>0</v>
      </c>
      <c r="F210" s="3" t="s">
        <v>0</v>
      </c>
      <c r="G210" s="155">
        <f>G211+G214</f>
        <v>0</v>
      </c>
      <c r="H210" s="155">
        <f t="shared" ref="H210:I210" si="108">H211+H214</f>
        <v>0</v>
      </c>
      <c r="I210" s="155">
        <f t="shared" si="108"/>
        <v>0</v>
      </c>
    </row>
    <row r="211" spans="1:9" ht="47.25" hidden="1" x14ac:dyDescent="0.2">
      <c r="A211" s="156" t="s">
        <v>101</v>
      </c>
      <c r="B211" s="3" t="s">
        <v>89</v>
      </c>
      <c r="C211" s="3" t="s">
        <v>29</v>
      </c>
      <c r="D211" s="3" t="s">
        <v>678</v>
      </c>
      <c r="E211" s="3" t="s">
        <v>698</v>
      </c>
      <c r="F211" s="157" t="s">
        <v>0</v>
      </c>
      <c r="G211" s="155">
        <f>G212</f>
        <v>0</v>
      </c>
      <c r="H211" s="155">
        <f t="shared" ref="H211:I212" si="109">H212</f>
        <v>0</v>
      </c>
      <c r="I211" s="155">
        <f t="shared" si="109"/>
        <v>0</v>
      </c>
    </row>
    <row r="212" spans="1:9" ht="47.25" hidden="1" x14ac:dyDescent="0.2">
      <c r="A212" s="156" t="s">
        <v>31</v>
      </c>
      <c r="B212" s="3" t="s">
        <v>89</v>
      </c>
      <c r="C212" s="3" t="s">
        <v>29</v>
      </c>
      <c r="D212" s="3" t="s">
        <v>678</v>
      </c>
      <c r="E212" s="3" t="s">
        <v>698</v>
      </c>
      <c r="F212" s="3" t="s">
        <v>32</v>
      </c>
      <c r="G212" s="155">
        <f>G213</f>
        <v>0</v>
      </c>
      <c r="H212" s="155">
        <f t="shared" si="109"/>
        <v>0</v>
      </c>
      <c r="I212" s="155">
        <f t="shared" si="109"/>
        <v>0</v>
      </c>
    </row>
    <row r="213" spans="1:9" ht="47.25" hidden="1" x14ac:dyDescent="0.2">
      <c r="A213" s="156" t="s">
        <v>33</v>
      </c>
      <c r="B213" s="3" t="s">
        <v>89</v>
      </c>
      <c r="C213" s="3" t="s">
        <v>29</v>
      </c>
      <c r="D213" s="3" t="s">
        <v>678</v>
      </c>
      <c r="E213" s="3" t="s">
        <v>698</v>
      </c>
      <c r="F213" s="3" t="s">
        <v>34</v>
      </c>
      <c r="G213" s="155"/>
      <c r="H213" s="155">
        <v>0</v>
      </c>
      <c r="I213" s="155">
        <v>0</v>
      </c>
    </row>
    <row r="214" spans="1:9" ht="94.5" hidden="1" x14ac:dyDescent="0.2">
      <c r="A214" s="156" t="s">
        <v>102</v>
      </c>
      <c r="B214" s="3" t="s">
        <v>89</v>
      </c>
      <c r="C214" s="3" t="s">
        <v>29</v>
      </c>
      <c r="D214" s="3" t="s">
        <v>678</v>
      </c>
      <c r="E214" s="3" t="s">
        <v>699</v>
      </c>
      <c r="F214" s="157" t="s">
        <v>0</v>
      </c>
      <c r="G214" s="155">
        <f>G215</f>
        <v>0</v>
      </c>
      <c r="H214" s="155">
        <f t="shared" ref="H214:I215" si="110">H215</f>
        <v>0</v>
      </c>
      <c r="I214" s="155">
        <f t="shared" si="110"/>
        <v>0</v>
      </c>
    </row>
    <row r="215" spans="1:9" ht="47.25" hidden="1" x14ac:dyDescent="0.2">
      <c r="A215" s="156" t="s">
        <v>31</v>
      </c>
      <c r="B215" s="3" t="s">
        <v>89</v>
      </c>
      <c r="C215" s="3" t="s">
        <v>29</v>
      </c>
      <c r="D215" s="3" t="s">
        <v>678</v>
      </c>
      <c r="E215" s="3" t="s">
        <v>699</v>
      </c>
      <c r="F215" s="3" t="s">
        <v>32</v>
      </c>
      <c r="G215" s="155">
        <f>G216</f>
        <v>0</v>
      </c>
      <c r="H215" s="155">
        <f t="shared" si="110"/>
        <v>0</v>
      </c>
      <c r="I215" s="155">
        <f t="shared" si="110"/>
        <v>0</v>
      </c>
    </row>
    <row r="216" spans="1:9" ht="47.25" hidden="1" x14ac:dyDescent="0.2">
      <c r="A216" s="156" t="s">
        <v>33</v>
      </c>
      <c r="B216" s="3" t="s">
        <v>89</v>
      </c>
      <c r="C216" s="3" t="s">
        <v>29</v>
      </c>
      <c r="D216" s="3" t="s">
        <v>678</v>
      </c>
      <c r="E216" s="3" t="s">
        <v>699</v>
      </c>
      <c r="F216" s="3" t="s">
        <v>34</v>
      </c>
      <c r="G216" s="155"/>
      <c r="H216" s="155">
        <v>0</v>
      </c>
      <c r="I216" s="155">
        <v>0</v>
      </c>
    </row>
    <row r="217" spans="1:9" ht="15.75" hidden="1" x14ac:dyDescent="0.2">
      <c r="A217" s="154" t="s">
        <v>664</v>
      </c>
      <c r="B217" s="3" t="s">
        <v>89</v>
      </c>
      <c r="C217" s="3" t="s">
        <v>64</v>
      </c>
      <c r="D217" s="3" t="s">
        <v>0</v>
      </c>
      <c r="E217" s="3" t="s">
        <v>0</v>
      </c>
      <c r="F217" s="3" t="s">
        <v>0</v>
      </c>
      <c r="G217" s="155">
        <f>G218+G222+G226+G233</f>
        <v>0</v>
      </c>
      <c r="H217" s="155">
        <f t="shared" ref="H217:I217" si="111">H218+H222+H226+H233</f>
        <v>0</v>
      </c>
      <c r="I217" s="155">
        <f t="shared" si="111"/>
        <v>0</v>
      </c>
    </row>
    <row r="218" spans="1:9" ht="15.75" hidden="1" x14ac:dyDescent="0.2">
      <c r="A218" s="154" t="s">
        <v>700</v>
      </c>
      <c r="B218" s="3" t="s">
        <v>89</v>
      </c>
      <c r="C218" s="3" t="s">
        <v>64</v>
      </c>
      <c r="D218" s="3" t="s">
        <v>92</v>
      </c>
      <c r="E218" s="3" t="s">
        <v>0</v>
      </c>
      <c r="F218" s="3" t="s">
        <v>0</v>
      </c>
      <c r="G218" s="155">
        <f>G219</f>
        <v>0</v>
      </c>
      <c r="H218" s="155">
        <f t="shared" ref="H218:I220" si="112">H219</f>
        <v>0</v>
      </c>
      <c r="I218" s="155">
        <f t="shared" si="112"/>
        <v>0</v>
      </c>
    </row>
    <row r="219" spans="1:9" ht="220.5" hidden="1" x14ac:dyDescent="0.2">
      <c r="A219" s="156" t="s">
        <v>103</v>
      </c>
      <c r="B219" s="3" t="s">
        <v>89</v>
      </c>
      <c r="C219" s="3" t="s">
        <v>64</v>
      </c>
      <c r="D219" s="3" t="s">
        <v>92</v>
      </c>
      <c r="E219" s="3" t="s">
        <v>701</v>
      </c>
      <c r="F219" s="157" t="s">
        <v>0</v>
      </c>
      <c r="G219" s="155">
        <f>G220</f>
        <v>0</v>
      </c>
      <c r="H219" s="155">
        <f t="shared" si="112"/>
        <v>0</v>
      </c>
      <c r="I219" s="155">
        <f t="shared" si="112"/>
        <v>0</v>
      </c>
    </row>
    <row r="220" spans="1:9" ht="47.25" hidden="1" x14ac:dyDescent="0.2">
      <c r="A220" s="156" t="s">
        <v>31</v>
      </c>
      <c r="B220" s="3" t="s">
        <v>89</v>
      </c>
      <c r="C220" s="3" t="s">
        <v>64</v>
      </c>
      <c r="D220" s="3" t="s">
        <v>92</v>
      </c>
      <c r="E220" s="3" t="s">
        <v>701</v>
      </c>
      <c r="F220" s="3" t="s">
        <v>32</v>
      </c>
      <c r="G220" s="155">
        <f>G221</f>
        <v>0</v>
      </c>
      <c r="H220" s="155">
        <f t="shared" si="112"/>
        <v>0</v>
      </c>
      <c r="I220" s="155">
        <f t="shared" si="112"/>
        <v>0</v>
      </c>
    </row>
    <row r="221" spans="1:9" ht="47.25" hidden="1" x14ac:dyDescent="0.2">
      <c r="A221" s="156" t="s">
        <v>33</v>
      </c>
      <c r="B221" s="3" t="s">
        <v>89</v>
      </c>
      <c r="C221" s="3" t="s">
        <v>64</v>
      </c>
      <c r="D221" s="3" t="s">
        <v>92</v>
      </c>
      <c r="E221" s="3" t="s">
        <v>701</v>
      </c>
      <c r="F221" s="3" t="s">
        <v>34</v>
      </c>
      <c r="G221" s="155"/>
      <c r="H221" s="155"/>
      <c r="I221" s="155"/>
    </row>
    <row r="222" spans="1:9" ht="15.75" hidden="1" x14ac:dyDescent="0.2">
      <c r="A222" s="154" t="s">
        <v>702</v>
      </c>
      <c r="B222" s="3" t="s">
        <v>89</v>
      </c>
      <c r="C222" s="3" t="s">
        <v>64</v>
      </c>
      <c r="D222" s="3" t="s">
        <v>703</v>
      </c>
      <c r="E222" s="3" t="s">
        <v>0</v>
      </c>
      <c r="F222" s="3" t="s">
        <v>0</v>
      </c>
      <c r="G222" s="155">
        <f>G223</f>
        <v>0</v>
      </c>
      <c r="H222" s="155">
        <f t="shared" ref="H222:I224" si="113">H223</f>
        <v>0</v>
      </c>
      <c r="I222" s="155">
        <f t="shared" si="113"/>
        <v>0</v>
      </c>
    </row>
    <row r="223" spans="1:9" ht="110.25" hidden="1" x14ac:dyDescent="0.2">
      <c r="A223" s="156" t="s">
        <v>104</v>
      </c>
      <c r="B223" s="3" t="s">
        <v>89</v>
      </c>
      <c r="C223" s="3" t="s">
        <v>64</v>
      </c>
      <c r="D223" s="3" t="s">
        <v>703</v>
      </c>
      <c r="E223" s="3" t="s">
        <v>704</v>
      </c>
      <c r="F223" s="157" t="s">
        <v>0</v>
      </c>
      <c r="G223" s="155">
        <f>G224</f>
        <v>0</v>
      </c>
      <c r="H223" s="155">
        <f t="shared" si="113"/>
        <v>0</v>
      </c>
      <c r="I223" s="155">
        <f t="shared" si="113"/>
        <v>0</v>
      </c>
    </row>
    <row r="224" spans="1:9" ht="15.75" hidden="1" x14ac:dyDescent="0.2">
      <c r="A224" s="156" t="s">
        <v>36</v>
      </c>
      <c r="B224" s="3" t="s">
        <v>89</v>
      </c>
      <c r="C224" s="3" t="s">
        <v>64</v>
      </c>
      <c r="D224" s="3" t="s">
        <v>703</v>
      </c>
      <c r="E224" s="3" t="s">
        <v>704</v>
      </c>
      <c r="F224" s="3" t="s">
        <v>37</v>
      </c>
      <c r="G224" s="155">
        <f>G225</f>
        <v>0</v>
      </c>
      <c r="H224" s="155">
        <f t="shared" si="113"/>
        <v>0</v>
      </c>
      <c r="I224" s="155">
        <f t="shared" si="113"/>
        <v>0</v>
      </c>
    </row>
    <row r="225" spans="1:9" ht="78.75" hidden="1" x14ac:dyDescent="0.2">
      <c r="A225" s="156" t="s">
        <v>105</v>
      </c>
      <c r="B225" s="3" t="s">
        <v>89</v>
      </c>
      <c r="C225" s="3" t="s">
        <v>64</v>
      </c>
      <c r="D225" s="3" t="s">
        <v>703</v>
      </c>
      <c r="E225" s="3" t="s">
        <v>704</v>
      </c>
      <c r="F225" s="3" t="s">
        <v>106</v>
      </c>
      <c r="G225" s="155"/>
      <c r="H225" s="155"/>
      <c r="I225" s="155"/>
    </row>
    <row r="226" spans="1:9" ht="27.6" hidden="1" customHeight="1" x14ac:dyDescent="0.2">
      <c r="A226" s="154" t="s">
        <v>107</v>
      </c>
      <c r="B226" s="3" t="s">
        <v>89</v>
      </c>
      <c r="C226" s="3" t="s">
        <v>64</v>
      </c>
      <c r="D226" s="3" t="s">
        <v>646</v>
      </c>
      <c r="E226" s="3" t="s">
        <v>0</v>
      </c>
      <c r="F226" s="3" t="s">
        <v>0</v>
      </c>
      <c r="G226" s="155">
        <f>G227+G230</f>
        <v>0</v>
      </c>
      <c r="H226" s="155">
        <f t="shared" ref="H226:I226" si="114">H227+H230</f>
        <v>0</v>
      </c>
      <c r="I226" s="155">
        <f t="shared" si="114"/>
        <v>0</v>
      </c>
    </row>
    <row r="227" spans="1:9" ht="63" hidden="1" x14ac:dyDescent="0.2">
      <c r="A227" s="156" t="s">
        <v>108</v>
      </c>
      <c r="B227" s="3" t="s">
        <v>89</v>
      </c>
      <c r="C227" s="3" t="s">
        <v>64</v>
      </c>
      <c r="D227" s="3" t="s">
        <v>646</v>
      </c>
      <c r="E227" s="3" t="s">
        <v>705</v>
      </c>
      <c r="F227" s="157" t="s">
        <v>0</v>
      </c>
      <c r="G227" s="155">
        <f>G228</f>
        <v>0</v>
      </c>
      <c r="H227" s="155">
        <f t="shared" ref="H227:I227" si="115">H228</f>
        <v>0</v>
      </c>
      <c r="I227" s="155">
        <f t="shared" si="115"/>
        <v>0</v>
      </c>
    </row>
    <row r="228" spans="1:9" ht="47.25" hidden="1" x14ac:dyDescent="0.2">
      <c r="A228" s="156" t="s">
        <v>31</v>
      </c>
      <c r="B228" s="3" t="s">
        <v>89</v>
      </c>
      <c r="C228" s="3" t="s">
        <v>64</v>
      </c>
      <c r="D228" s="3" t="s">
        <v>646</v>
      </c>
      <c r="E228" s="3" t="s">
        <v>705</v>
      </c>
      <c r="F228" s="3" t="s">
        <v>32</v>
      </c>
      <c r="G228" s="155">
        <f>G229</f>
        <v>0</v>
      </c>
      <c r="H228" s="155">
        <f t="shared" ref="H228:I228" si="116">H229</f>
        <v>0</v>
      </c>
      <c r="I228" s="155">
        <f t="shared" si="116"/>
        <v>0</v>
      </c>
    </row>
    <row r="229" spans="1:9" ht="47.25" hidden="1" x14ac:dyDescent="0.2">
      <c r="A229" s="156" t="s">
        <v>33</v>
      </c>
      <c r="B229" s="3" t="s">
        <v>89</v>
      </c>
      <c r="C229" s="3" t="s">
        <v>64</v>
      </c>
      <c r="D229" s="3" t="s">
        <v>646</v>
      </c>
      <c r="E229" s="3" t="s">
        <v>705</v>
      </c>
      <c r="F229" s="3" t="s">
        <v>34</v>
      </c>
      <c r="G229" s="155"/>
      <c r="H229" s="155"/>
      <c r="I229" s="155"/>
    </row>
    <row r="230" spans="1:9" ht="330.75" hidden="1" x14ac:dyDescent="0.2">
      <c r="A230" s="156" t="s">
        <v>109</v>
      </c>
      <c r="B230" s="3" t="s">
        <v>89</v>
      </c>
      <c r="C230" s="3" t="s">
        <v>64</v>
      </c>
      <c r="D230" s="3" t="s">
        <v>646</v>
      </c>
      <c r="E230" s="3" t="s">
        <v>706</v>
      </c>
      <c r="F230" s="157" t="s">
        <v>0</v>
      </c>
      <c r="G230" s="155">
        <f>G231</f>
        <v>0</v>
      </c>
      <c r="H230" s="155">
        <f t="shared" ref="H230:I231" si="117">H231</f>
        <v>0</v>
      </c>
      <c r="I230" s="155">
        <f t="shared" si="117"/>
        <v>0</v>
      </c>
    </row>
    <row r="231" spans="1:9" ht="25.9" hidden="1" customHeight="1" x14ac:dyDescent="0.2">
      <c r="A231" s="156" t="s">
        <v>83</v>
      </c>
      <c r="B231" s="3" t="s">
        <v>89</v>
      </c>
      <c r="C231" s="3" t="s">
        <v>64</v>
      </c>
      <c r="D231" s="3" t="s">
        <v>646</v>
      </c>
      <c r="E231" s="3" t="s">
        <v>706</v>
      </c>
      <c r="F231" s="3" t="s">
        <v>84</v>
      </c>
      <c r="G231" s="155">
        <f>G232</f>
        <v>0</v>
      </c>
      <c r="H231" s="155">
        <f t="shared" si="117"/>
        <v>0</v>
      </c>
      <c r="I231" s="155">
        <f t="shared" si="117"/>
        <v>0</v>
      </c>
    </row>
    <row r="232" spans="1:9" ht="27" hidden="1" customHeight="1" x14ac:dyDescent="0.2">
      <c r="A232" s="156" t="s">
        <v>110</v>
      </c>
      <c r="B232" s="3" t="s">
        <v>89</v>
      </c>
      <c r="C232" s="3" t="s">
        <v>64</v>
      </c>
      <c r="D232" s="3" t="s">
        <v>646</v>
      </c>
      <c r="E232" s="3" t="s">
        <v>706</v>
      </c>
      <c r="F232" s="3" t="s">
        <v>111</v>
      </c>
      <c r="G232" s="155"/>
      <c r="H232" s="155"/>
      <c r="I232" s="155"/>
    </row>
    <row r="233" spans="1:9" ht="31.5" hidden="1" x14ac:dyDescent="0.2">
      <c r="A233" s="154" t="s">
        <v>665</v>
      </c>
      <c r="B233" s="3" t="s">
        <v>89</v>
      </c>
      <c r="C233" s="3" t="s">
        <v>64</v>
      </c>
      <c r="D233" s="3" t="s">
        <v>666</v>
      </c>
      <c r="E233" s="3" t="s">
        <v>0</v>
      </c>
      <c r="F233" s="3" t="s">
        <v>0</v>
      </c>
      <c r="G233" s="155">
        <f>G234+G239+G242</f>
        <v>0</v>
      </c>
      <c r="H233" s="155">
        <f t="shared" ref="H233:I233" si="118">H234+H239+H242</f>
        <v>0</v>
      </c>
      <c r="I233" s="155">
        <f t="shared" si="118"/>
        <v>0</v>
      </c>
    </row>
    <row r="234" spans="1:9" ht="94.5" hidden="1" x14ac:dyDescent="0.2">
      <c r="A234" s="156" t="s">
        <v>112</v>
      </c>
      <c r="B234" s="3" t="s">
        <v>89</v>
      </c>
      <c r="C234" s="3" t="s">
        <v>64</v>
      </c>
      <c r="D234" s="3" t="s">
        <v>666</v>
      </c>
      <c r="E234" s="3" t="s">
        <v>707</v>
      </c>
      <c r="F234" s="157" t="s">
        <v>0</v>
      </c>
      <c r="G234" s="155">
        <f>G235+G237</f>
        <v>0</v>
      </c>
      <c r="H234" s="155">
        <f t="shared" ref="H234:I234" si="119">H235+H237</f>
        <v>0</v>
      </c>
      <c r="I234" s="155">
        <f t="shared" si="119"/>
        <v>0</v>
      </c>
    </row>
    <row r="235" spans="1:9" ht="110.25" hidden="1" x14ac:dyDescent="0.2">
      <c r="A235" s="156" t="s">
        <v>24</v>
      </c>
      <c r="B235" s="3" t="s">
        <v>89</v>
      </c>
      <c r="C235" s="3" t="s">
        <v>64</v>
      </c>
      <c r="D235" s="3" t="s">
        <v>666</v>
      </c>
      <c r="E235" s="3" t="s">
        <v>707</v>
      </c>
      <c r="F235" s="3" t="s">
        <v>25</v>
      </c>
      <c r="G235" s="155">
        <f>G236</f>
        <v>0</v>
      </c>
      <c r="H235" s="155">
        <f t="shared" ref="H235:I235" si="120">H236</f>
        <v>0</v>
      </c>
      <c r="I235" s="155">
        <f t="shared" si="120"/>
        <v>0</v>
      </c>
    </row>
    <row r="236" spans="1:9" ht="47.25" hidden="1" x14ac:dyDescent="0.2">
      <c r="A236" s="156" t="s">
        <v>26</v>
      </c>
      <c r="B236" s="3" t="s">
        <v>89</v>
      </c>
      <c r="C236" s="3" t="s">
        <v>64</v>
      </c>
      <c r="D236" s="3" t="s">
        <v>666</v>
      </c>
      <c r="E236" s="3" t="s">
        <v>707</v>
      </c>
      <c r="F236" s="3" t="s">
        <v>27</v>
      </c>
      <c r="G236" s="155"/>
      <c r="H236" s="155"/>
      <c r="I236" s="155"/>
    </row>
    <row r="237" spans="1:9" ht="47.25" hidden="1" x14ac:dyDescent="0.2">
      <c r="A237" s="156" t="s">
        <v>31</v>
      </c>
      <c r="B237" s="3" t="s">
        <v>89</v>
      </c>
      <c r="C237" s="3" t="s">
        <v>64</v>
      </c>
      <c r="D237" s="3" t="s">
        <v>666</v>
      </c>
      <c r="E237" s="3" t="s">
        <v>707</v>
      </c>
      <c r="F237" s="3" t="s">
        <v>32</v>
      </c>
      <c r="G237" s="155">
        <f>G238</f>
        <v>0</v>
      </c>
      <c r="H237" s="155">
        <f t="shared" ref="H237:I237" si="121">H238</f>
        <v>0</v>
      </c>
      <c r="I237" s="155">
        <f t="shared" si="121"/>
        <v>0</v>
      </c>
    </row>
    <row r="238" spans="1:9" ht="47.25" hidden="1" x14ac:dyDescent="0.2">
      <c r="A238" s="156" t="s">
        <v>33</v>
      </c>
      <c r="B238" s="3" t="s">
        <v>89</v>
      </c>
      <c r="C238" s="3" t="s">
        <v>64</v>
      </c>
      <c r="D238" s="3" t="s">
        <v>666</v>
      </c>
      <c r="E238" s="3" t="s">
        <v>707</v>
      </c>
      <c r="F238" s="3" t="s">
        <v>34</v>
      </c>
      <c r="G238" s="155"/>
      <c r="H238" s="155"/>
      <c r="I238" s="155"/>
    </row>
    <row r="239" spans="1:9" ht="31.5" hidden="1" x14ac:dyDescent="0.2">
      <c r="A239" s="156" t="s">
        <v>73</v>
      </c>
      <c r="B239" s="3" t="s">
        <v>89</v>
      </c>
      <c r="C239" s="3" t="s">
        <v>64</v>
      </c>
      <c r="D239" s="3" t="s">
        <v>666</v>
      </c>
      <c r="E239" s="3" t="s">
        <v>708</v>
      </c>
      <c r="F239" s="157" t="s">
        <v>0</v>
      </c>
      <c r="G239" s="155">
        <f>G240</f>
        <v>0</v>
      </c>
      <c r="H239" s="155">
        <f t="shared" ref="H239:I239" si="122">H240</f>
        <v>0</v>
      </c>
      <c r="I239" s="155">
        <f t="shared" si="122"/>
        <v>0</v>
      </c>
    </row>
    <row r="240" spans="1:9" ht="47.25" hidden="1" x14ac:dyDescent="0.2">
      <c r="A240" s="156" t="s">
        <v>31</v>
      </c>
      <c r="B240" s="3" t="s">
        <v>89</v>
      </c>
      <c r="C240" s="3" t="s">
        <v>64</v>
      </c>
      <c r="D240" s="3" t="s">
        <v>666</v>
      </c>
      <c r="E240" s="3" t="s">
        <v>708</v>
      </c>
      <c r="F240" s="3" t="s">
        <v>32</v>
      </c>
      <c r="G240" s="155">
        <f>G241</f>
        <v>0</v>
      </c>
      <c r="H240" s="155">
        <f t="shared" ref="H240:I240" si="123">H241</f>
        <v>0</v>
      </c>
      <c r="I240" s="155">
        <f t="shared" si="123"/>
        <v>0</v>
      </c>
    </row>
    <row r="241" spans="1:9" ht="47.25" hidden="1" x14ac:dyDescent="0.2">
      <c r="A241" s="156" t="s">
        <v>33</v>
      </c>
      <c r="B241" s="3" t="s">
        <v>89</v>
      </c>
      <c r="C241" s="3" t="s">
        <v>64</v>
      </c>
      <c r="D241" s="3" t="s">
        <v>666</v>
      </c>
      <c r="E241" s="3" t="s">
        <v>708</v>
      </c>
      <c r="F241" s="3" t="s">
        <v>34</v>
      </c>
      <c r="G241" s="155"/>
      <c r="H241" s="155">
        <v>0</v>
      </c>
      <c r="I241" s="155">
        <v>0</v>
      </c>
    </row>
    <row r="242" spans="1:9" ht="189" hidden="1" x14ac:dyDescent="0.2">
      <c r="A242" s="156" t="s">
        <v>156</v>
      </c>
      <c r="B242" s="3" t="s">
        <v>89</v>
      </c>
      <c r="C242" s="3" t="s">
        <v>64</v>
      </c>
      <c r="D242" s="3" t="s">
        <v>666</v>
      </c>
      <c r="E242" s="3" t="s">
        <v>709</v>
      </c>
      <c r="F242" s="157" t="s">
        <v>0</v>
      </c>
      <c r="G242" s="155">
        <f>G243</f>
        <v>0</v>
      </c>
      <c r="H242" s="155">
        <f t="shared" ref="H242:I242" si="124">H243</f>
        <v>0</v>
      </c>
      <c r="I242" s="155">
        <f t="shared" si="124"/>
        <v>0</v>
      </c>
    </row>
    <row r="243" spans="1:9" ht="15.75" hidden="1" x14ac:dyDescent="0.2">
      <c r="A243" s="156" t="s">
        <v>83</v>
      </c>
      <c r="B243" s="3" t="s">
        <v>89</v>
      </c>
      <c r="C243" s="3" t="s">
        <v>64</v>
      </c>
      <c r="D243" s="3" t="s">
        <v>666</v>
      </c>
      <c r="E243" s="3" t="s">
        <v>709</v>
      </c>
      <c r="F243" s="3" t="s">
        <v>84</v>
      </c>
      <c r="G243" s="155">
        <f>G244</f>
        <v>0</v>
      </c>
      <c r="H243" s="155">
        <f t="shared" ref="H243:I243" si="125">H244</f>
        <v>0</v>
      </c>
      <c r="I243" s="155">
        <f t="shared" si="125"/>
        <v>0</v>
      </c>
    </row>
    <row r="244" spans="1:9" ht="15.75" hidden="1" x14ac:dyDescent="0.2">
      <c r="A244" s="156" t="s">
        <v>110</v>
      </c>
      <c r="B244" s="3" t="s">
        <v>89</v>
      </c>
      <c r="C244" s="3" t="s">
        <v>64</v>
      </c>
      <c r="D244" s="3" t="s">
        <v>666</v>
      </c>
      <c r="E244" s="3" t="s">
        <v>709</v>
      </c>
      <c r="F244" s="3" t="s">
        <v>111</v>
      </c>
      <c r="G244" s="155"/>
      <c r="H244" s="155"/>
      <c r="I244" s="155"/>
    </row>
    <row r="245" spans="1:9" ht="24" customHeight="1" x14ac:dyDescent="0.2">
      <c r="A245" s="162" t="s">
        <v>710</v>
      </c>
      <c r="B245" s="3" t="s">
        <v>89</v>
      </c>
      <c r="C245" s="3" t="s">
        <v>92</v>
      </c>
      <c r="D245" s="3" t="s">
        <v>0</v>
      </c>
      <c r="E245" s="3" t="s">
        <v>0</v>
      </c>
      <c r="F245" s="3" t="s">
        <v>0</v>
      </c>
      <c r="G245" s="155">
        <f>G250+G263+G246</f>
        <v>352254.8</v>
      </c>
      <c r="H245" s="155">
        <f t="shared" ref="H245:I245" si="126">H250+H263</f>
        <v>0</v>
      </c>
      <c r="I245" s="155">
        <f t="shared" si="126"/>
        <v>0</v>
      </c>
    </row>
    <row r="246" spans="1:9" ht="24" customHeight="1" x14ac:dyDescent="0.2">
      <c r="A246" s="156" t="s">
        <v>863</v>
      </c>
      <c r="B246" s="3" t="s">
        <v>89</v>
      </c>
      <c r="C246" s="3" t="s">
        <v>92</v>
      </c>
      <c r="D246" s="3" t="s">
        <v>630</v>
      </c>
      <c r="E246" s="3"/>
      <c r="F246" s="157"/>
      <c r="G246" s="155">
        <f>G247</f>
        <v>58588.2</v>
      </c>
      <c r="H246" s="155"/>
      <c r="I246" s="155"/>
    </row>
    <row r="247" spans="1:9" ht="83.45" customHeight="1" x14ac:dyDescent="0.2">
      <c r="A247" s="156" t="s">
        <v>860</v>
      </c>
      <c r="B247" s="3" t="s">
        <v>89</v>
      </c>
      <c r="C247" s="3" t="s">
        <v>92</v>
      </c>
      <c r="D247" s="3" t="s">
        <v>630</v>
      </c>
      <c r="E247" s="3" t="s">
        <v>861</v>
      </c>
      <c r="F247" s="3"/>
      <c r="G247" s="155">
        <f>G248</f>
        <v>58588.2</v>
      </c>
      <c r="H247" s="155"/>
      <c r="I247" s="155"/>
    </row>
    <row r="248" spans="1:9" ht="36" customHeight="1" x14ac:dyDescent="0.2">
      <c r="A248" s="156" t="s">
        <v>862</v>
      </c>
      <c r="B248" s="3" t="s">
        <v>89</v>
      </c>
      <c r="C248" s="3" t="s">
        <v>92</v>
      </c>
      <c r="D248" s="3" t="s">
        <v>630</v>
      </c>
      <c r="E248" s="3" t="s">
        <v>861</v>
      </c>
      <c r="F248" s="3" t="s">
        <v>32</v>
      </c>
      <c r="G248" s="155">
        <f>G249</f>
        <v>58588.2</v>
      </c>
      <c r="H248" s="155"/>
      <c r="I248" s="155"/>
    </row>
    <row r="249" spans="1:9" ht="48.6" customHeight="1" x14ac:dyDescent="0.2">
      <c r="A249" s="156" t="s">
        <v>33</v>
      </c>
      <c r="B249" s="3" t="s">
        <v>89</v>
      </c>
      <c r="C249" s="3" t="s">
        <v>92</v>
      </c>
      <c r="D249" s="3" t="s">
        <v>630</v>
      </c>
      <c r="E249" s="3" t="s">
        <v>861</v>
      </c>
      <c r="F249" s="3" t="s">
        <v>34</v>
      </c>
      <c r="G249" s="155">
        <v>58588.2</v>
      </c>
      <c r="H249" s="155"/>
      <c r="I249" s="155"/>
    </row>
    <row r="250" spans="1:9" ht="24" customHeight="1" x14ac:dyDescent="0.2">
      <c r="A250" s="156" t="s">
        <v>711</v>
      </c>
      <c r="B250" s="3" t="s">
        <v>89</v>
      </c>
      <c r="C250" s="3" t="s">
        <v>92</v>
      </c>
      <c r="D250" s="3" t="s">
        <v>22</v>
      </c>
      <c r="E250" s="3" t="s">
        <v>0</v>
      </c>
      <c r="F250" s="3" t="s">
        <v>0</v>
      </c>
      <c r="G250" s="155">
        <f>G254+G257+G260+G251</f>
        <v>293666.59999999998</v>
      </c>
      <c r="H250" s="155">
        <f t="shared" ref="H250:I250" si="127">H254+H257+H260</f>
        <v>0</v>
      </c>
      <c r="I250" s="155">
        <f t="shared" si="127"/>
        <v>0</v>
      </c>
    </row>
    <row r="251" spans="1:9" ht="44.45" customHeight="1" x14ac:dyDescent="0.2">
      <c r="A251" s="156" t="s">
        <v>864</v>
      </c>
      <c r="B251" s="3" t="s">
        <v>89</v>
      </c>
      <c r="C251" s="3" t="s">
        <v>92</v>
      </c>
      <c r="D251" s="3" t="s">
        <v>22</v>
      </c>
      <c r="E251" s="3" t="s">
        <v>865</v>
      </c>
      <c r="F251" s="3"/>
      <c r="G251" s="155">
        <f>G252</f>
        <v>293666.59999999998</v>
      </c>
      <c r="H251" s="155"/>
      <c r="I251" s="155"/>
    </row>
    <row r="252" spans="1:9" ht="33" customHeight="1" x14ac:dyDescent="0.2">
      <c r="A252" s="156" t="s">
        <v>862</v>
      </c>
      <c r="B252" s="3" t="s">
        <v>89</v>
      </c>
      <c r="C252" s="3" t="s">
        <v>92</v>
      </c>
      <c r="D252" s="3" t="s">
        <v>22</v>
      </c>
      <c r="E252" s="3" t="s">
        <v>865</v>
      </c>
      <c r="F252" s="3" t="s">
        <v>32</v>
      </c>
      <c r="G252" s="155">
        <f>G253</f>
        <v>293666.59999999998</v>
      </c>
      <c r="H252" s="155"/>
      <c r="I252" s="155"/>
    </row>
    <row r="253" spans="1:9" ht="53.45" customHeight="1" x14ac:dyDescent="0.2">
      <c r="A253" s="156" t="s">
        <v>33</v>
      </c>
      <c r="B253" s="3" t="s">
        <v>89</v>
      </c>
      <c r="C253" s="3" t="s">
        <v>92</v>
      </c>
      <c r="D253" s="3" t="s">
        <v>22</v>
      </c>
      <c r="E253" s="3" t="s">
        <v>865</v>
      </c>
      <c r="F253" s="3" t="s">
        <v>34</v>
      </c>
      <c r="G253" s="155">
        <v>293666.59999999998</v>
      </c>
      <c r="H253" s="155"/>
      <c r="I253" s="155"/>
    </row>
    <row r="254" spans="1:9" ht="24" hidden="1" customHeight="1" x14ac:dyDescent="0.2">
      <c r="A254" s="156" t="s">
        <v>157</v>
      </c>
      <c r="B254" s="3" t="s">
        <v>89</v>
      </c>
      <c r="C254" s="3" t="s">
        <v>92</v>
      </c>
      <c r="D254" s="3" t="s">
        <v>22</v>
      </c>
      <c r="E254" s="3" t="s">
        <v>712</v>
      </c>
      <c r="F254" s="3" t="s">
        <v>0</v>
      </c>
      <c r="G254" s="155">
        <f>G255</f>
        <v>0</v>
      </c>
      <c r="H254" s="155">
        <f t="shared" ref="H254:I254" si="128">H255</f>
        <v>0</v>
      </c>
      <c r="I254" s="155">
        <f t="shared" si="128"/>
        <v>0</v>
      </c>
    </row>
    <row r="255" spans="1:9" ht="47.25" hidden="1" x14ac:dyDescent="0.2">
      <c r="A255" s="156" t="s">
        <v>31</v>
      </c>
      <c r="B255" s="3" t="s">
        <v>89</v>
      </c>
      <c r="C255" s="3" t="s">
        <v>92</v>
      </c>
      <c r="D255" s="3" t="s">
        <v>22</v>
      </c>
      <c r="E255" s="3" t="s">
        <v>712</v>
      </c>
      <c r="F255" s="3" t="s">
        <v>32</v>
      </c>
      <c r="G255" s="155">
        <f>G256</f>
        <v>0</v>
      </c>
      <c r="H255" s="155">
        <f t="shared" ref="H255:I255" si="129">H256</f>
        <v>0</v>
      </c>
      <c r="I255" s="155">
        <f t="shared" si="129"/>
        <v>0</v>
      </c>
    </row>
    <row r="256" spans="1:9" ht="47.25" hidden="1" x14ac:dyDescent="0.2">
      <c r="A256" s="156" t="s">
        <v>33</v>
      </c>
      <c r="B256" s="3" t="s">
        <v>89</v>
      </c>
      <c r="C256" s="3" t="s">
        <v>92</v>
      </c>
      <c r="D256" s="3" t="s">
        <v>22</v>
      </c>
      <c r="E256" s="3" t="s">
        <v>712</v>
      </c>
      <c r="F256" s="3" t="s">
        <v>34</v>
      </c>
      <c r="G256" s="155"/>
      <c r="H256" s="155"/>
      <c r="I256" s="155"/>
    </row>
    <row r="257" spans="1:9" ht="141.75" hidden="1" x14ac:dyDescent="0.2">
      <c r="A257" s="156" t="s">
        <v>113</v>
      </c>
      <c r="B257" s="3" t="s">
        <v>89</v>
      </c>
      <c r="C257" s="3" t="s">
        <v>92</v>
      </c>
      <c r="D257" s="3" t="s">
        <v>22</v>
      </c>
      <c r="E257" s="3" t="s">
        <v>713</v>
      </c>
      <c r="F257" s="157" t="s">
        <v>0</v>
      </c>
      <c r="G257" s="155">
        <f>G258</f>
        <v>0</v>
      </c>
      <c r="H257" s="155">
        <f t="shared" ref="H257:I258" si="130">H258</f>
        <v>0</v>
      </c>
      <c r="I257" s="155">
        <f t="shared" si="130"/>
        <v>0</v>
      </c>
    </row>
    <row r="258" spans="1:9" ht="15.75" hidden="1" x14ac:dyDescent="0.2">
      <c r="A258" s="156" t="s">
        <v>83</v>
      </c>
      <c r="B258" s="3" t="s">
        <v>89</v>
      </c>
      <c r="C258" s="3" t="s">
        <v>92</v>
      </c>
      <c r="D258" s="3" t="s">
        <v>22</v>
      </c>
      <c r="E258" s="3" t="s">
        <v>713</v>
      </c>
      <c r="F258" s="3" t="s">
        <v>84</v>
      </c>
      <c r="G258" s="155">
        <f>G259</f>
        <v>0</v>
      </c>
      <c r="H258" s="155">
        <f t="shared" si="130"/>
        <v>0</v>
      </c>
      <c r="I258" s="155">
        <f t="shared" si="130"/>
        <v>0</v>
      </c>
    </row>
    <row r="259" spans="1:9" ht="15.75" hidden="1" x14ac:dyDescent="0.2">
      <c r="A259" s="156" t="s">
        <v>110</v>
      </c>
      <c r="B259" s="3" t="s">
        <v>89</v>
      </c>
      <c r="C259" s="3" t="s">
        <v>92</v>
      </c>
      <c r="D259" s="3" t="s">
        <v>22</v>
      </c>
      <c r="E259" s="3" t="s">
        <v>713</v>
      </c>
      <c r="F259" s="3" t="s">
        <v>111</v>
      </c>
      <c r="G259" s="155"/>
      <c r="H259" s="155"/>
      <c r="I259" s="155"/>
    </row>
    <row r="260" spans="1:9" ht="15.75" hidden="1" x14ac:dyDescent="0.2">
      <c r="A260" s="156" t="s">
        <v>714</v>
      </c>
      <c r="B260" s="3" t="s">
        <v>89</v>
      </c>
      <c r="C260" s="3" t="s">
        <v>92</v>
      </c>
      <c r="D260" s="3" t="s">
        <v>22</v>
      </c>
      <c r="E260" s="3" t="s">
        <v>715</v>
      </c>
      <c r="F260" s="157" t="s">
        <v>0</v>
      </c>
      <c r="G260" s="155">
        <f>G261</f>
        <v>0</v>
      </c>
      <c r="H260" s="155">
        <f t="shared" ref="H260:I260" si="131">H261</f>
        <v>0</v>
      </c>
      <c r="I260" s="155">
        <f t="shared" si="131"/>
        <v>0</v>
      </c>
    </row>
    <row r="261" spans="1:9" ht="47.25" hidden="1" x14ac:dyDescent="0.2">
      <c r="A261" s="156" t="s">
        <v>31</v>
      </c>
      <c r="B261" s="3" t="s">
        <v>89</v>
      </c>
      <c r="C261" s="3" t="s">
        <v>92</v>
      </c>
      <c r="D261" s="3" t="s">
        <v>22</v>
      </c>
      <c r="E261" s="3" t="s">
        <v>715</v>
      </c>
      <c r="F261" s="3" t="s">
        <v>32</v>
      </c>
      <c r="G261" s="155">
        <f>G262</f>
        <v>0</v>
      </c>
      <c r="H261" s="155">
        <f t="shared" ref="H261:I261" si="132">H262</f>
        <v>0</v>
      </c>
      <c r="I261" s="155">
        <f t="shared" si="132"/>
        <v>0</v>
      </c>
    </row>
    <row r="262" spans="1:9" ht="47.25" hidden="1" x14ac:dyDescent="0.2">
      <c r="A262" s="156" t="s">
        <v>33</v>
      </c>
      <c r="B262" s="3" t="s">
        <v>89</v>
      </c>
      <c r="C262" s="3" t="s">
        <v>92</v>
      </c>
      <c r="D262" s="3" t="s">
        <v>22</v>
      </c>
      <c r="E262" s="3" t="s">
        <v>715</v>
      </c>
      <c r="F262" s="3" t="s">
        <v>34</v>
      </c>
      <c r="G262" s="155"/>
      <c r="H262" s="155"/>
      <c r="I262" s="155"/>
    </row>
    <row r="263" spans="1:9" ht="31.5" hidden="1" x14ac:dyDescent="0.2">
      <c r="A263" s="154" t="s">
        <v>716</v>
      </c>
      <c r="B263" s="3" t="s">
        <v>89</v>
      </c>
      <c r="C263" s="3" t="s">
        <v>92</v>
      </c>
      <c r="D263" s="3" t="s">
        <v>92</v>
      </c>
      <c r="E263" s="3" t="s">
        <v>0</v>
      </c>
      <c r="F263" s="3" t="s">
        <v>0</v>
      </c>
      <c r="G263" s="155">
        <f>G264</f>
        <v>0</v>
      </c>
      <c r="H263" s="155">
        <f t="shared" ref="H263:I265" si="133">H264</f>
        <v>0</v>
      </c>
      <c r="I263" s="155">
        <f t="shared" si="133"/>
        <v>0</v>
      </c>
    </row>
    <row r="264" spans="1:9" ht="47.25" hidden="1" x14ac:dyDescent="0.2">
      <c r="A264" s="156" t="s">
        <v>114</v>
      </c>
      <c r="B264" s="3" t="s">
        <v>89</v>
      </c>
      <c r="C264" s="3" t="s">
        <v>92</v>
      </c>
      <c r="D264" s="3" t="s">
        <v>92</v>
      </c>
      <c r="E264" s="3" t="s">
        <v>717</v>
      </c>
      <c r="F264" s="157" t="s">
        <v>0</v>
      </c>
      <c r="G264" s="155">
        <f>G265</f>
        <v>0</v>
      </c>
      <c r="H264" s="155">
        <f t="shared" si="133"/>
        <v>0</v>
      </c>
      <c r="I264" s="155">
        <f t="shared" si="133"/>
        <v>0</v>
      </c>
    </row>
    <row r="265" spans="1:9" ht="47.25" hidden="1" x14ac:dyDescent="0.2">
      <c r="A265" s="156" t="s">
        <v>115</v>
      </c>
      <c r="B265" s="3" t="s">
        <v>89</v>
      </c>
      <c r="C265" s="3" t="s">
        <v>92</v>
      </c>
      <c r="D265" s="3" t="s">
        <v>92</v>
      </c>
      <c r="E265" s="3" t="s">
        <v>717</v>
      </c>
      <c r="F265" s="3" t="s">
        <v>116</v>
      </c>
      <c r="G265" s="155">
        <f>G266</f>
        <v>0</v>
      </c>
      <c r="H265" s="155">
        <f t="shared" si="133"/>
        <v>0</v>
      </c>
      <c r="I265" s="155">
        <f t="shared" si="133"/>
        <v>0</v>
      </c>
    </row>
    <row r="266" spans="1:9" ht="15.75" hidden="1" x14ac:dyDescent="0.2">
      <c r="A266" s="156" t="s">
        <v>117</v>
      </c>
      <c r="B266" s="3" t="s">
        <v>89</v>
      </c>
      <c r="C266" s="3" t="s">
        <v>92</v>
      </c>
      <c r="D266" s="3" t="s">
        <v>92</v>
      </c>
      <c r="E266" s="3" t="s">
        <v>717</v>
      </c>
      <c r="F266" s="3" t="s">
        <v>118</v>
      </c>
      <c r="G266" s="155">
        <v>0</v>
      </c>
      <c r="H266" s="155"/>
      <c r="I266" s="155">
        <v>0</v>
      </c>
    </row>
    <row r="267" spans="1:9" ht="15.75" hidden="1" x14ac:dyDescent="0.2">
      <c r="A267" s="154" t="s">
        <v>119</v>
      </c>
      <c r="B267" s="3" t="s">
        <v>89</v>
      </c>
      <c r="C267" s="3" t="s">
        <v>77</v>
      </c>
      <c r="D267" s="3" t="s">
        <v>0</v>
      </c>
      <c r="E267" s="3" t="s">
        <v>0</v>
      </c>
      <c r="F267" s="3" t="s">
        <v>0</v>
      </c>
      <c r="G267" s="155">
        <f>G268</f>
        <v>0</v>
      </c>
      <c r="H267" s="155">
        <f t="shared" ref="H267:I270" si="134">H268</f>
        <v>0</v>
      </c>
      <c r="I267" s="155">
        <f t="shared" si="134"/>
        <v>0</v>
      </c>
    </row>
    <row r="268" spans="1:9" ht="31.5" hidden="1" x14ac:dyDescent="0.2">
      <c r="A268" s="154" t="s">
        <v>120</v>
      </c>
      <c r="B268" s="3" t="s">
        <v>89</v>
      </c>
      <c r="C268" s="3" t="s">
        <v>77</v>
      </c>
      <c r="D268" s="3" t="s">
        <v>92</v>
      </c>
      <c r="E268" s="3" t="s">
        <v>0</v>
      </c>
      <c r="F268" s="3" t="s">
        <v>0</v>
      </c>
      <c r="G268" s="155">
        <f>G269</f>
        <v>0</v>
      </c>
      <c r="H268" s="155">
        <f t="shared" si="134"/>
        <v>0</v>
      </c>
      <c r="I268" s="155">
        <f t="shared" si="134"/>
        <v>0</v>
      </c>
    </row>
    <row r="269" spans="1:9" ht="15.75" hidden="1" x14ac:dyDescent="0.2">
      <c r="A269" s="156" t="s">
        <v>119</v>
      </c>
      <c r="B269" s="3" t="s">
        <v>89</v>
      </c>
      <c r="C269" s="3" t="s">
        <v>77</v>
      </c>
      <c r="D269" s="3" t="s">
        <v>92</v>
      </c>
      <c r="E269" s="3" t="s">
        <v>718</v>
      </c>
      <c r="F269" s="157" t="s">
        <v>0</v>
      </c>
      <c r="G269" s="155">
        <f>G270</f>
        <v>0</v>
      </c>
      <c r="H269" s="155">
        <f t="shared" si="134"/>
        <v>0</v>
      </c>
      <c r="I269" s="155">
        <f t="shared" si="134"/>
        <v>0</v>
      </c>
    </row>
    <row r="270" spans="1:9" ht="47.25" hidden="1" x14ac:dyDescent="0.2">
      <c r="A270" s="156" t="s">
        <v>115</v>
      </c>
      <c r="B270" s="3" t="s">
        <v>89</v>
      </c>
      <c r="C270" s="3" t="s">
        <v>77</v>
      </c>
      <c r="D270" s="3" t="s">
        <v>92</v>
      </c>
      <c r="E270" s="3" t="s">
        <v>718</v>
      </c>
      <c r="F270" s="3" t="s">
        <v>116</v>
      </c>
      <c r="G270" s="155">
        <f>G271</f>
        <v>0</v>
      </c>
      <c r="H270" s="155">
        <f t="shared" si="134"/>
        <v>0</v>
      </c>
      <c r="I270" s="155">
        <f t="shared" si="134"/>
        <v>0</v>
      </c>
    </row>
    <row r="271" spans="1:9" ht="15.75" hidden="1" x14ac:dyDescent="0.2">
      <c r="A271" s="156" t="s">
        <v>117</v>
      </c>
      <c r="B271" s="3" t="s">
        <v>89</v>
      </c>
      <c r="C271" s="3" t="s">
        <v>77</v>
      </c>
      <c r="D271" s="3" t="s">
        <v>92</v>
      </c>
      <c r="E271" s="3" t="s">
        <v>718</v>
      </c>
      <c r="F271" s="3" t="s">
        <v>118</v>
      </c>
      <c r="G271" s="155"/>
      <c r="H271" s="155"/>
      <c r="I271" s="155"/>
    </row>
    <row r="272" spans="1:9" ht="15.75" x14ac:dyDescent="0.2">
      <c r="A272" s="154" t="s">
        <v>719</v>
      </c>
      <c r="B272" s="3" t="s">
        <v>89</v>
      </c>
      <c r="C272" s="3" t="s">
        <v>703</v>
      </c>
      <c r="D272" s="3" t="s">
        <v>0</v>
      </c>
      <c r="E272" s="3" t="s">
        <v>0</v>
      </c>
      <c r="F272" s="3" t="s">
        <v>0</v>
      </c>
      <c r="G272" s="155">
        <f>G273+G304</f>
        <v>2491255</v>
      </c>
      <c r="H272" s="155">
        <f t="shared" ref="H272:I272" si="135">H273+H304</f>
        <v>0</v>
      </c>
      <c r="I272" s="155">
        <f t="shared" si="135"/>
        <v>0</v>
      </c>
    </row>
    <row r="273" spans="1:9" ht="15.75" x14ac:dyDescent="0.2">
      <c r="A273" s="154" t="s">
        <v>335</v>
      </c>
      <c r="B273" s="3" t="s">
        <v>89</v>
      </c>
      <c r="C273" s="3" t="s">
        <v>703</v>
      </c>
      <c r="D273" s="3" t="s">
        <v>630</v>
      </c>
      <c r="E273" s="3" t="s">
        <v>0</v>
      </c>
      <c r="F273" s="3" t="s">
        <v>0</v>
      </c>
      <c r="G273" s="155">
        <f>G274+G277+G280+G283+G286+G289+G298+G301+G292+G295</f>
        <v>2491255</v>
      </c>
      <c r="H273" s="155">
        <f t="shared" ref="H273:I273" si="136">H274+H277+H280+H283+H286+H289+H298+H301</f>
        <v>0</v>
      </c>
      <c r="I273" s="155">
        <f t="shared" si="136"/>
        <v>0</v>
      </c>
    </row>
    <row r="274" spans="1:9" ht="15.75" hidden="1" x14ac:dyDescent="0.2">
      <c r="A274" s="156" t="s">
        <v>121</v>
      </c>
      <c r="B274" s="3" t="s">
        <v>89</v>
      </c>
      <c r="C274" s="3" t="s">
        <v>703</v>
      </c>
      <c r="D274" s="3" t="s">
        <v>630</v>
      </c>
      <c r="E274" s="3" t="s">
        <v>720</v>
      </c>
      <c r="F274" s="157" t="s">
        <v>0</v>
      </c>
      <c r="G274" s="155">
        <f>G275</f>
        <v>0</v>
      </c>
      <c r="H274" s="155">
        <f t="shared" ref="H274:I275" si="137">H275</f>
        <v>0</v>
      </c>
      <c r="I274" s="155">
        <f t="shared" si="137"/>
        <v>0</v>
      </c>
    </row>
    <row r="275" spans="1:9" ht="47.25" hidden="1" x14ac:dyDescent="0.2">
      <c r="A275" s="156" t="s">
        <v>44</v>
      </c>
      <c r="B275" s="3" t="s">
        <v>89</v>
      </c>
      <c r="C275" s="3" t="s">
        <v>703</v>
      </c>
      <c r="D275" s="3" t="s">
        <v>630</v>
      </c>
      <c r="E275" s="3" t="s">
        <v>720</v>
      </c>
      <c r="F275" s="3" t="s">
        <v>45</v>
      </c>
      <c r="G275" s="155">
        <f>G276</f>
        <v>0</v>
      </c>
      <c r="H275" s="155">
        <f t="shared" si="137"/>
        <v>0</v>
      </c>
      <c r="I275" s="155">
        <f t="shared" si="137"/>
        <v>0</v>
      </c>
    </row>
    <row r="276" spans="1:9" ht="15.75" hidden="1" x14ac:dyDescent="0.2">
      <c r="A276" s="156" t="s">
        <v>46</v>
      </c>
      <c r="B276" s="3" t="s">
        <v>89</v>
      </c>
      <c r="C276" s="3" t="s">
        <v>703</v>
      </c>
      <c r="D276" s="3" t="s">
        <v>630</v>
      </c>
      <c r="E276" s="3" t="s">
        <v>720</v>
      </c>
      <c r="F276" s="3" t="s">
        <v>47</v>
      </c>
      <c r="G276" s="155">
        <v>0</v>
      </c>
      <c r="H276" s="155">
        <v>0</v>
      </c>
      <c r="I276" s="155">
        <v>0</v>
      </c>
    </row>
    <row r="277" spans="1:9" ht="15.75" hidden="1" x14ac:dyDescent="0.2">
      <c r="A277" s="156" t="s">
        <v>122</v>
      </c>
      <c r="B277" s="3" t="s">
        <v>89</v>
      </c>
      <c r="C277" s="3" t="s">
        <v>703</v>
      </c>
      <c r="D277" s="3" t="s">
        <v>630</v>
      </c>
      <c r="E277" s="3" t="s">
        <v>721</v>
      </c>
      <c r="F277" s="157" t="s">
        <v>0</v>
      </c>
      <c r="G277" s="155">
        <f>G278</f>
        <v>0</v>
      </c>
      <c r="H277" s="155">
        <f t="shared" ref="H277:I278" si="138">H278</f>
        <v>0</v>
      </c>
      <c r="I277" s="155">
        <f t="shared" si="138"/>
        <v>0</v>
      </c>
    </row>
    <row r="278" spans="1:9" ht="47.25" hidden="1" x14ac:dyDescent="0.2">
      <c r="A278" s="156" t="s">
        <v>44</v>
      </c>
      <c r="B278" s="3" t="s">
        <v>89</v>
      </c>
      <c r="C278" s="3" t="s">
        <v>703</v>
      </c>
      <c r="D278" s="3" t="s">
        <v>630</v>
      </c>
      <c r="E278" s="3" t="s">
        <v>721</v>
      </c>
      <c r="F278" s="3" t="s">
        <v>45</v>
      </c>
      <c r="G278" s="155">
        <f>G279</f>
        <v>0</v>
      </c>
      <c r="H278" s="155">
        <f t="shared" si="138"/>
        <v>0</v>
      </c>
      <c r="I278" s="155">
        <f t="shared" si="138"/>
        <v>0</v>
      </c>
    </row>
    <row r="279" spans="1:9" ht="15.75" hidden="1" x14ac:dyDescent="0.2">
      <c r="A279" s="156" t="s">
        <v>46</v>
      </c>
      <c r="B279" s="3" t="s">
        <v>89</v>
      </c>
      <c r="C279" s="3" t="s">
        <v>703</v>
      </c>
      <c r="D279" s="3" t="s">
        <v>630</v>
      </c>
      <c r="E279" s="3" t="s">
        <v>721</v>
      </c>
      <c r="F279" s="3" t="s">
        <v>47</v>
      </c>
      <c r="G279" s="155">
        <v>0</v>
      </c>
      <c r="H279" s="155">
        <v>0</v>
      </c>
      <c r="I279" s="155">
        <v>0</v>
      </c>
    </row>
    <row r="280" spans="1:9" ht="31.5" hidden="1" x14ac:dyDescent="0.2">
      <c r="A280" s="156" t="s">
        <v>123</v>
      </c>
      <c r="B280" s="3" t="s">
        <v>89</v>
      </c>
      <c r="C280" s="3" t="s">
        <v>703</v>
      </c>
      <c r="D280" s="3" t="s">
        <v>630</v>
      </c>
      <c r="E280" s="3" t="s">
        <v>722</v>
      </c>
      <c r="F280" s="157" t="s">
        <v>0</v>
      </c>
      <c r="G280" s="155">
        <f>G281</f>
        <v>0</v>
      </c>
      <c r="H280" s="155">
        <f t="shared" ref="H280:I281" si="139">H281</f>
        <v>0</v>
      </c>
      <c r="I280" s="155">
        <f t="shared" si="139"/>
        <v>0</v>
      </c>
    </row>
    <row r="281" spans="1:9" ht="47.25" hidden="1" x14ac:dyDescent="0.2">
      <c r="A281" s="156" t="s">
        <v>44</v>
      </c>
      <c r="B281" s="3" t="s">
        <v>89</v>
      </c>
      <c r="C281" s="3" t="s">
        <v>703</v>
      </c>
      <c r="D281" s="3" t="s">
        <v>630</v>
      </c>
      <c r="E281" s="3" t="s">
        <v>722</v>
      </c>
      <c r="F281" s="3" t="s">
        <v>45</v>
      </c>
      <c r="G281" s="155">
        <f>G282</f>
        <v>0</v>
      </c>
      <c r="H281" s="155">
        <f t="shared" si="139"/>
        <v>0</v>
      </c>
      <c r="I281" s="155">
        <f t="shared" si="139"/>
        <v>0</v>
      </c>
    </row>
    <row r="282" spans="1:9" ht="15.75" hidden="1" x14ac:dyDescent="0.2">
      <c r="A282" s="156" t="s">
        <v>46</v>
      </c>
      <c r="B282" s="3" t="s">
        <v>89</v>
      </c>
      <c r="C282" s="3" t="s">
        <v>703</v>
      </c>
      <c r="D282" s="3" t="s">
        <v>630</v>
      </c>
      <c r="E282" s="3" t="s">
        <v>722</v>
      </c>
      <c r="F282" s="3" t="s">
        <v>47</v>
      </c>
      <c r="G282" s="155">
        <v>0</v>
      </c>
      <c r="H282" s="155">
        <v>0</v>
      </c>
      <c r="I282" s="155">
        <v>0</v>
      </c>
    </row>
    <row r="283" spans="1:9" ht="126" hidden="1" x14ac:dyDescent="0.2">
      <c r="A283" s="156" t="s">
        <v>124</v>
      </c>
      <c r="B283" s="3" t="s">
        <v>89</v>
      </c>
      <c r="C283" s="3" t="s">
        <v>703</v>
      </c>
      <c r="D283" s="3" t="s">
        <v>630</v>
      </c>
      <c r="E283" s="3" t="s">
        <v>723</v>
      </c>
      <c r="F283" s="157" t="s">
        <v>0</v>
      </c>
      <c r="G283" s="155">
        <f>G284</f>
        <v>0</v>
      </c>
      <c r="H283" s="155">
        <f t="shared" ref="H283:I284" si="140">H284</f>
        <v>0</v>
      </c>
      <c r="I283" s="155">
        <f t="shared" si="140"/>
        <v>0</v>
      </c>
    </row>
    <row r="284" spans="1:9" ht="47.25" hidden="1" x14ac:dyDescent="0.2">
      <c r="A284" s="156" t="s">
        <v>44</v>
      </c>
      <c r="B284" s="3" t="s">
        <v>89</v>
      </c>
      <c r="C284" s="3" t="s">
        <v>703</v>
      </c>
      <c r="D284" s="3" t="s">
        <v>630</v>
      </c>
      <c r="E284" s="3" t="s">
        <v>723</v>
      </c>
      <c r="F284" s="3" t="s">
        <v>45</v>
      </c>
      <c r="G284" s="155">
        <f>G285</f>
        <v>0</v>
      </c>
      <c r="H284" s="155">
        <f t="shared" si="140"/>
        <v>0</v>
      </c>
      <c r="I284" s="155">
        <f t="shared" si="140"/>
        <v>0</v>
      </c>
    </row>
    <row r="285" spans="1:9" ht="15.75" hidden="1" x14ac:dyDescent="0.2">
      <c r="A285" s="156" t="s">
        <v>46</v>
      </c>
      <c r="B285" s="3" t="s">
        <v>89</v>
      </c>
      <c r="C285" s="3" t="s">
        <v>703</v>
      </c>
      <c r="D285" s="3" t="s">
        <v>630</v>
      </c>
      <c r="E285" s="3" t="s">
        <v>723</v>
      </c>
      <c r="F285" s="3" t="s">
        <v>47</v>
      </c>
      <c r="G285" s="155">
        <v>0</v>
      </c>
      <c r="H285" s="155">
        <v>0</v>
      </c>
      <c r="I285" s="155">
        <v>0</v>
      </c>
    </row>
    <row r="286" spans="1:9" ht="157.5" hidden="1" x14ac:dyDescent="0.2">
      <c r="A286" s="156" t="s">
        <v>125</v>
      </c>
      <c r="B286" s="3" t="s">
        <v>89</v>
      </c>
      <c r="C286" s="3" t="s">
        <v>703</v>
      </c>
      <c r="D286" s="3" t="s">
        <v>630</v>
      </c>
      <c r="E286" s="3" t="s">
        <v>724</v>
      </c>
      <c r="F286" s="157" t="s">
        <v>0</v>
      </c>
      <c r="G286" s="155">
        <f>G287</f>
        <v>0</v>
      </c>
      <c r="H286" s="155">
        <f t="shared" ref="H286:I287" si="141">H287</f>
        <v>0</v>
      </c>
      <c r="I286" s="155">
        <f t="shared" si="141"/>
        <v>0</v>
      </c>
    </row>
    <row r="287" spans="1:9" ht="47.25" hidden="1" x14ac:dyDescent="0.2">
      <c r="A287" s="156" t="s">
        <v>44</v>
      </c>
      <c r="B287" s="3" t="s">
        <v>89</v>
      </c>
      <c r="C287" s="3" t="s">
        <v>703</v>
      </c>
      <c r="D287" s="3" t="s">
        <v>630</v>
      </c>
      <c r="E287" s="3" t="s">
        <v>724</v>
      </c>
      <c r="F287" s="3" t="s">
        <v>45</v>
      </c>
      <c r="G287" s="155">
        <f>G288</f>
        <v>0</v>
      </c>
      <c r="H287" s="155">
        <f t="shared" si="141"/>
        <v>0</v>
      </c>
      <c r="I287" s="155">
        <f t="shared" si="141"/>
        <v>0</v>
      </c>
    </row>
    <row r="288" spans="1:9" ht="15.75" hidden="1" x14ac:dyDescent="0.2">
      <c r="A288" s="156" t="s">
        <v>46</v>
      </c>
      <c r="B288" s="3" t="s">
        <v>89</v>
      </c>
      <c r="C288" s="3" t="s">
        <v>703</v>
      </c>
      <c r="D288" s="3" t="s">
        <v>630</v>
      </c>
      <c r="E288" s="3" t="s">
        <v>724</v>
      </c>
      <c r="F288" s="3" t="s">
        <v>47</v>
      </c>
      <c r="G288" s="155">
        <v>0</v>
      </c>
      <c r="H288" s="155">
        <v>0</v>
      </c>
      <c r="I288" s="155">
        <v>0</v>
      </c>
    </row>
    <row r="289" spans="1:9" ht="63" hidden="1" x14ac:dyDescent="0.2">
      <c r="A289" s="156" t="s">
        <v>126</v>
      </c>
      <c r="B289" s="3" t="s">
        <v>89</v>
      </c>
      <c r="C289" s="3" t="s">
        <v>703</v>
      </c>
      <c r="D289" s="3" t="s">
        <v>630</v>
      </c>
      <c r="E289" s="3" t="s">
        <v>725</v>
      </c>
      <c r="F289" s="157" t="s">
        <v>0</v>
      </c>
      <c r="G289" s="155">
        <f>G290</f>
        <v>0</v>
      </c>
      <c r="H289" s="155">
        <f t="shared" ref="H289:I290" si="142">H290</f>
        <v>0</v>
      </c>
      <c r="I289" s="155">
        <f t="shared" si="142"/>
        <v>0</v>
      </c>
    </row>
    <row r="290" spans="1:9" ht="47.25" hidden="1" x14ac:dyDescent="0.2">
      <c r="A290" s="156" t="s">
        <v>31</v>
      </c>
      <c r="B290" s="3" t="s">
        <v>89</v>
      </c>
      <c r="C290" s="3" t="s">
        <v>703</v>
      </c>
      <c r="D290" s="3" t="s">
        <v>630</v>
      </c>
      <c r="E290" s="3" t="s">
        <v>725</v>
      </c>
      <c r="F290" s="3" t="s">
        <v>32</v>
      </c>
      <c r="G290" s="155">
        <f>G291</f>
        <v>0</v>
      </c>
      <c r="H290" s="155">
        <f t="shared" si="142"/>
        <v>0</v>
      </c>
      <c r="I290" s="155">
        <f t="shared" si="142"/>
        <v>0</v>
      </c>
    </row>
    <row r="291" spans="1:9" ht="47.25" hidden="1" x14ac:dyDescent="0.2">
      <c r="A291" s="156" t="s">
        <v>33</v>
      </c>
      <c r="B291" s="3" t="s">
        <v>89</v>
      </c>
      <c r="C291" s="3" t="s">
        <v>703</v>
      </c>
      <c r="D291" s="3" t="s">
        <v>630</v>
      </c>
      <c r="E291" s="3" t="s">
        <v>725</v>
      </c>
      <c r="F291" s="3" t="s">
        <v>34</v>
      </c>
      <c r="G291" s="155"/>
      <c r="H291" s="155"/>
      <c r="I291" s="155"/>
    </row>
    <row r="292" spans="1:9" ht="24" customHeight="1" x14ac:dyDescent="0.2">
      <c r="A292" s="156" t="s">
        <v>866</v>
      </c>
      <c r="B292" s="3" t="s">
        <v>89</v>
      </c>
      <c r="C292" s="3" t="s">
        <v>703</v>
      </c>
      <c r="D292" s="3" t="s">
        <v>630</v>
      </c>
      <c r="E292" s="3" t="s">
        <v>867</v>
      </c>
      <c r="F292" s="3"/>
      <c r="G292" s="155">
        <f>G293</f>
        <v>291255</v>
      </c>
      <c r="H292" s="155"/>
      <c r="I292" s="155"/>
    </row>
    <row r="293" spans="1:9" ht="49.15" customHeight="1" x14ac:dyDescent="0.2">
      <c r="A293" s="156" t="s">
        <v>44</v>
      </c>
      <c r="B293" s="3" t="s">
        <v>89</v>
      </c>
      <c r="C293" s="3" t="s">
        <v>703</v>
      </c>
      <c r="D293" s="3" t="s">
        <v>630</v>
      </c>
      <c r="E293" s="3" t="s">
        <v>867</v>
      </c>
      <c r="F293" s="3">
        <v>600</v>
      </c>
      <c r="G293" s="155">
        <f>G294</f>
        <v>291255</v>
      </c>
      <c r="H293" s="155"/>
      <c r="I293" s="155"/>
    </row>
    <row r="294" spans="1:9" ht="25.9" customHeight="1" x14ac:dyDescent="0.2">
      <c r="A294" s="156" t="s">
        <v>46</v>
      </c>
      <c r="B294" s="3" t="s">
        <v>89</v>
      </c>
      <c r="C294" s="3" t="s">
        <v>703</v>
      </c>
      <c r="D294" s="3" t="s">
        <v>630</v>
      </c>
      <c r="E294" s="3" t="s">
        <v>867</v>
      </c>
      <c r="F294" s="3">
        <v>610</v>
      </c>
      <c r="G294" s="155">
        <f>50000+74592+74592+74593+3192+4762+4762+4762</f>
        <v>291255</v>
      </c>
      <c r="H294" s="155"/>
      <c r="I294" s="155"/>
    </row>
    <row r="295" spans="1:9" ht="75" customHeight="1" x14ac:dyDescent="0.2">
      <c r="A295" s="156" t="s">
        <v>868</v>
      </c>
      <c r="B295" s="3" t="s">
        <v>89</v>
      </c>
      <c r="C295" s="3" t="s">
        <v>703</v>
      </c>
      <c r="D295" s="3" t="s">
        <v>630</v>
      </c>
      <c r="E295" s="3" t="s">
        <v>869</v>
      </c>
      <c r="F295" s="3"/>
      <c r="G295" s="155">
        <f>G296</f>
        <v>2200000</v>
      </c>
      <c r="H295" s="155"/>
      <c r="I295" s="155"/>
    </row>
    <row r="296" spans="1:9" ht="44.45" customHeight="1" x14ac:dyDescent="0.2">
      <c r="A296" s="156" t="s">
        <v>31</v>
      </c>
      <c r="B296" s="3" t="s">
        <v>89</v>
      </c>
      <c r="C296" s="3" t="s">
        <v>703</v>
      </c>
      <c r="D296" s="3" t="s">
        <v>630</v>
      </c>
      <c r="E296" s="3" t="s">
        <v>869</v>
      </c>
      <c r="F296" s="3">
        <v>200</v>
      </c>
      <c r="G296" s="155">
        <f>G297</f>
        <v>2200000</v>
      </c>
      <c r="H296" s="155"/>
      <c r="I296" s="155"/>
    </row>
    <row r="297" spans="1:9" ht="44.45" customHeight="1" x14ac:dyDescent="0.2">
      <c r="A297" s="156" t="s">
        <v>33</v>
      </c>
      <c r="B297" s="3" t="s">
        <v>89</v>
      </c>
      <c r="C297" s="3" t="s">
        <v>703</v>
      </c>
      <c r="D297" s="3" t="s">
        <v>630</v>
      </c>
      <c r="E297" s="3" t="s">
        <v>869</v>
      </c>
      <c r="F297" s="3">
        <v>240</v>
      </c>
      <c r="G297" s="155">
        <v>2200000</v>
      </c>
      <c r="H297" s="155"/>
      <c r="I297" s="155"/>
    </row>
    <row r="298" spans="1:9" ht="44.45" hidden="1" customHeight="1" x14ac:dyDescent="0.2">
      <c r="A298" s="156" t="s">
        <v>127</v>
      </c>
      <c r="B298" s="3" t="s">
        <v>89</v>
      </c>
      <c r="C298" s="3" t="s">
        <v>703</v>
      </c>
      <c r="D298" s="3" t="s">
        <v>630</v>
      </c>
      <c r="E298" s="3" t="s">
        <v>726</v>
      </c>
      <c r="F298" s="157" t="s">
        <v>0</v>
      </c>
      <c r="G298" s="155">
        <f>G299</f>
        <v>0</v>
      </c>
      <c r="H298" s="155">
        <f t="shared" ref="H298:I299" si="143">H299</f>
        <v>0</v>
      </c>
      <c r="I298" s="155">
        <f t="shared" si="143"/>
        <v>0</v>
      </c>
    </row>
    <row r="299" spans="1:9" ht="47.25" hidden="1" x14ac:dyDescent="0.2">
      <c r="A299" s="156" t="s">
        <v>31</v>
      </c>
      <c r="B299" s="3" t="s">
        <v>89</v>
      </c>
      <c r="C299" s="3" t="s">
        <v>703</v>
      </c>
      <c r="D299" s="3" t="s">
        <v>630</v>
      </c>
      <c r="E299" s="3" t="s">
        <v>726</v>
      </c>
      <c r="F299" s="3" t="s">
        <v>32</v>
      </c>
      <c r="G299" s="155">
        <f>G300</f>
        <v>0</v>
      </c>
      <c r="H299" s="155">
        <f t="shared" si="143"/>
        <v>0</v>
      </c>
      <c r="I299" s="155">
        <f t="shared" si="143"/>
        <v>0</v>
      </c>
    </row>
    <row r="300" spans="1:9" ht="47.25" hidden="1" x14ac:dyDescent="0.2">
      <c r="A300" s="156" t="s">
        <v>33</v>
      </c>
      <c r="B300" s="3" t="s">
        <v>89</v>
      </c>
      <c r="C300" s="3" t="s">
        <v>703</v>
      </c>
      <c r="D300" s="3" t="s">
        <v>630</v>
      </c>
      <c r="E300" s="3" t="s">
        <v>726</v>
      </c>
      <c r="F300" s="3" t="s">
        <v>34</v>
      </c>
      <c r="G300" s="155">
        <v>0</v>
      </c>
      <c r="H300" s="155">
        <v>0</v>
      </c>
      <c r="I300" s="155">
        <v>0</v>
      </c>
    </row>
    <row r="301" spans="1:9" ht="15.75" hidden="1" x14ac:dyDescent="0.2">
      <c r="A301" s="156" t="s">
        <v>128</v>
      </c>
      <c r="B301" s="3" t="s">
        <v>89</v>
      </c>
      <c r="C301" s="3" t="s">
        <v>703</v>
      </c>
      <c r="D301" s="3" t="s">
        <v>630</v>
      </c>
      <c r="E301" s="3" t="s">
        <v>727</v>
      </c>
      <c r="F301" s="157" t="s">
        <v>0</v>
      </c>
      <c r="G301" s="155">
        <f>G302</f>
        <v>0</v>
      </c>
      <c r="H301" s="155">
        <f t="shared" ref="H301:I302" si="144">H302</f>
        <v>0</v>
      </c>
      <c r="I301" s="155">
        <f t="shared" si="144"/>
        <v>0</v>
      </c>
    </row>
    <row r="302" spans="1:9" ht="47.25" hidden="1" x14ac:dyDescent="0.2">
      <c r="A302" s="156" t="s">
        <v>31</v>
      </c>
      <c r="B302" s="3" t="s">
        <v>89</v>
      </c>
      <c r="C302" s="3" t="s">
        <v>703</v>
      </c>
      <c r="D302" s="3" t="s">
        <v>630</v>
      </c>
      <c r="E302" s="3" t="s">
        <v>727</v>
      </c>
      <c r="F302" s="3" t="s">
        <v>32</v>
      </c>
      <c r="G302" s="155">
        <f>G303</f>
        <v>0</v>
      </c>
      <c r="H302" s="155">
        <f t="shared" si="144"/>
        <v>0</v>
      </c>
      <c r="I302" s="155">
        <f t="shared" si="144"/>
        <v>0</v>
      </c>
    </row>
    <row r="303" spans="1:9" ht="47.25" hidden="1" x14ac:dyDescent="0.2">
      <c r="A303" s="156" t="s">
        <v>33</v>
      </c>
      <c r="B303" s="3" t="s">
        <v>89</v>
      </c>
      <c r="C303" s="3" t="s">
        <v>703</v>
      </c>
      <c r="D303" s="3" t="s">
        <v>630</v>
      </c>
      <c r="E303" s="3" t="s">
        <v>727</v>
      </c>
      <c r="F303" s="3" t="s">
        <v>34</v>
      </c>
      <c r="G303" s="155">
        <v>0</v>
      </c>
      <c r="H303" s="155">
        <v>0</v>
      </c>
      <c r="I303" s="155">
        <v>0</v>
      </c>
    </row>
    <row r="304" spans="1:9" ht="31.5" hidden="1" x14ac:dyDescent="0.2">
      <c r="A304" s="154" t="s">
        <v>728</v>
      </c>
      <c r="B304" s="3" t="s">
        <v>89</v>
      </c>
      <c r="C304" s="3" t="s">
        <v>703</v>
      </c>
      <c r="D304" s="3" t="s">
        <v>64</v>
      </c>
      <c r="E304" s="3" t="s">
        <v>0</v>
      </c>
      <c r="F304" s="3" t="s">
        <v>0</v>
      </c>
      <c r="G304" s="155">
        <f>G305</f>
        <v>0</v>
      </c>
      <c r="H304" s="155">
        <f t="shared" ref="H304:I306" si="145">H305</f>
        <v>0</v>
      </c>
      <c r="I304" s="155">
        <f t="shared" si="145"/>
        <v>0</v>
      </c>
    </row>
    <row r="305" spans="1:9" ht="141.75" hidden="1" x14ac:dyDescent="0.2">
      <c r="A305" s="156" t="s">
        <v>129</v>
      </c>
      <c r="B305" s="3" t="s">
        <v>89</v>
      </c>
      <c r="C305" s="3" t="s">
        <v>703</v>
      </c>
      <c r="D305" s="3" t="s">
        <v>64</v>
      </c>
      <c r="E305" s="3" t="s">
        <v>729</v>
      </c>
      <c r="F305" s="157" t="s">
        <v>0</v>
      </c>
      <c r="G305" s="155">
        <f>G306</f>
        <v>0</v>
      </c>
      <c r="H305" s="155">
        <f t="shared" si="145"/>
        <v>0</v>
      </c>
      <c r="I305" s="155">
        <f t="shared" si="145"/>
        <v>0</v>
      </c>
    </row>
    <row r="306" spans="1:9" ht="47.25" hidden="1" x14ac:dyDescent="0.2">
      <c r="A306" s="156" t="s">
        <v>44</v>
      </c>
      <c r="B306" s="3" t="s">
        <v>89</v>
      </c>
      <c r="C306" s="3" t="s">
        <v>703</v>
      </c>
      <c r="D306" s="3" t="s">
        <v>64</v>
      </c>
      <c r="E306" s="3" t="s">
        <v>729</v>
      </c>
      <c r="F306" s="3" t="s">
        <v>45</v>
      </c>
      <c r="G306" s="155">
        <f>G307</f>
        <v>0</v>
      </c>
      <c r="H306" s="155">
        <f t="shared" si="145"/>
        <v>0</v>
      </c>
      <c r="I306" s="155">
        <f t="shared" si="145"/>
        <v>0</v>
      </c>
    </row>
    <row r="307" spans="1:9" ht="28.15" hidden="1" customHeight="1" x14ac:dyDescent="0.2">
      <c r="A307" s="156" t="s">
        <v>46</v>
      </c>
      <c r="B307" s="3" t="s">
        <v>89</v>
      </c>
      <c r="C307" s="3" t="s">
        <v>703</v>
      </c>
      <c r="D307" s="3" t="s">
        <v>64</v>
      </c>
      <c r="E307" s="3" t="s">
        <v>729</v>
      </c>
      <c r="F307" s="3" t="s">
        <v>47</v>
      </c>
      <c r="G307" s="155"/>
      <c r="H307" s="155"/>
      <c r="I307" s="155"/>
    </row>
    <row r="308" spans="1:9" ht="23.45" hidden="1" customHeight="1" x14ac:dyDescent="0.2">
      <c r="A308" s="154" t="s">
        <v>657</v>
      </c>
      <c r="B308" s="3" t="s">
        <v>89</v>
      </c>
      <c r="C308" s="3" t="s">
        <v>63</v>
      </c>
      <c r="D308" s="3" t="s">
        <v>0</v>
      </c>
      <c r="E308" s="3" t="s">
        <v>0</v>
      </c>
      <c r="F308" s="3" t="s">
        <v>0</v>
      </c>
      <c r="G308" s="155">
        <f>G309+G313+G320+G334</f>
        <v>0</v>
      </c>
      <c r="H308" s="155">
        <f t="shared" ref="H308:I308" si="146">H309+H313+H320+H334</f>
        <v>0</v>
      </c>
      <c r="I308" s="155">
        <f t="shared" si="146"/>
        <v>0</v>
      </c>
    </row>
    <row r="309" spans="1:9" ht="30" hidden="1" customHeight="1" x14ac:dyDescent="0.2">
      <c r="A309" s="154" t="s">
        <v>730</v>
      </c>
      <c r="B309" s="3" t="s">
        <v>89</v>
      </c>
      <c r="C309" s="3" t="s">
        <v>63</v>
      </c>
      <c r="D309" s="3" t="s">
        <v>630</v>
      </c>
      <c r="E309" s="3" t="s">
        <v>0</v>
      </c>
      <c r="F309" s="3" t="s">
        <v>0</v>
      </c>
      <c r="G309" s="155">
        <f>G310</f>
        <v>0</v>
      </c>
      <c r="H309" s="155">
        <f t="shared" ref="H309:I311" si="147">H310</f>
        <v>0</v>
      </c>
      <c r="I309" s="155">
        <f t="shared" si="147"/>
        <v>0</v>
      </c>
    </row>
    <row r="310" spans="1:9" ht="39" hidden="1" customHeight="1" x14ac:dyDescent="0.2">
      <c r="A310" s="156" t="s">
        <v>130</v>
      </c>
      <c r="B310" s="3" t="s">
        <v>89</v>
      </c>
      <c r="C310" s="3" t="s">
        <v>63</v>
      </c>
      <c r="D310" s="3" t="s">
        <v>630</v>
      </c>
      <c r="E310" s="3" t="s">
        <v>731</v>
      </c>
      <c r="F310" s="157" t="s">
        <v>0</v>
      </c>
      <c r="G310" s="155">
        <f>G311</f>
        <v>0</v>
      </c>
      <c r="H310" s="155">
        <f t="shared" si="147"/>
        <v>0</v>
      </c>
      <c r="I310" s="155">
        <f t="shared" si="147"/>
        <v>0</v>
      </c>
    </row>
    <row r="311" spans="1:9" ht="31.5" hidden="1" x14ac:dyDescent="0.2">
      <c r="A311" s="156" t="s">
        <v>66</v>
      </c>
      <c r="B311" s="3" t="s">
        <v>89</v>
      </c>
      <c r="C311" s="3" t="s">
        <v>63</v>
      </c>
      <c r="D311" s="3" t="s">
        <v>630</v>
      </c>
      <c r="E311" s="3" t="s">
        <v>731</v>
      </c>
      <c r="F311" s="3" t="s">
        <v>67</v>
      </c>
      <c r="G311" s="155">
        <f>G312</f>
        <v>0</v>
      </c>
      <c r="H311" s="155">
        <f t="shared" si="147"/>
        <v>0</v>
      </c>
      <c r="I311" s="155">
        <f t="shared" si="147"/>
        <v>0</v>
      </c>
    </row>
    <row r="312" spans="1:9" ht="47.25" hidden="1" x14ac:dyDescent="0.2">
      <c r="A312" s="156" t="s">
        <v>68</v>
      </c>
      <c r="B312" s="3" t="s">
        <v>89</v>
      </c>
      <c r="C312" s="3" t="s">
        <v>63</v>
      </c>
      <c r="D312" s="3" t="s">
        <v>630</v>
      </c>
      <c r="E312" s="3" t="s">
        <v>731</v>
      </c>
      <c r="F312" s="3" t="s">
        <v>69</v>
      </c>
      <c r="G312" s="155"/>
      <c r="H312" s="155"/>
      <c r="I312" s="155"/>
    </row>
    <row r="313" spans="1:9" ht="21" hidden="1" customHeight="1" x14ac:dyDescent="0.2">
      <c r="A313" s="154" t="s">
        <v>732</v>
      </c>
      <c r="B313" s="3" t="s">
        <v>89</v>
      </c>
      <c r="C313" s="3" t="s">
        <v>63</v>
      </c>
      <c r="D313" s="3" t="s">
        <v>29</v>
      </c>
      <c r="E313" s="3" t="s">
        <v>0</v>
      </c>
      <c r="F313" s="3" t="s">
        <v>0</v>
      </c>
      <c r="G313" s="155">
        <f>G314+G317</f>
        <v>0</v>
      </c>
      <c r="H313" s="155">
        <f t="shared" ref="H313:I313" si="148">H314+H317</f>
        <v>0</v>
      </c>
      <c r="I313" s="155">
        <f t="shared" si="148"/>
        <v>0</v>
      </c>
    </row>
    <row r="314" spans="1:9" ht="63" hidden="1" x14ac:dyDescent="0.2">
      <c r="A314" s="156" t="s">
        <v>131</v>
      </c>
      <c r="B314" s="3" t="s">
        <v>89</v>
      </c>
      <c r="C314" s="3" t="s">
        <v>63</v>
      </c>
      <c r="D314" s="3" t="s">
        <v>29</v>
      </c>
      <c r="E314" s="3" t="s">
        <v>733</v>
      </c>
      <c r="F314" s="157" t="s">
        <v>0</v>
      </c>
      <c r="G314" s="155">
        <f>G315</f>
        <v>0</v>
      </c>
      <c r="H314" s="155">
        <f t="shared" ref="H314:I315" si="149">H315</f>
        <v>0</v>
      </c>
      <c r="I314" s="155">
        <f t="shared" si="149"/>
        <v>0</v>
      </c>
    </row>
    <row r="315" spans="1:9" ht="31.5" hidden="1" x14ac:dyDescent="0.2">
      <c r="A315" s="156" t="s">
        <v>66</v>
      </c>
      <c r="B315" s="3" t="s">
        <v>89</v>
      </c>
      <c r="C315" s="3" t="s">
        <v>63</v>
      </c>
      <c r="D315" s="3" t="s">
        <v>29</v>
      </c>
      <c r="E315" s="3" t="s">
        <v>733</v>
      </c>
      <c r="F315" s="3" t="s">
        <v>67</v>
      </c>
      <c r="G315" s="155">
        <f>G316</f>
        <v>0</v>
      </c>
      <c r="H315" s="155">
        <f t="shared" si="149"/>
        <v>0</v>
      </c>
      <c r="I315" s="155">
        <f t="shared" si="149"/>
        <v>0</v>
      </c>
    </row>
    <row r="316" spans="1:9" ht="47.25" hidden="1" x14ac:dyDescent="0.2">
      <c r="A316" s="156" t="s">
        <v>68</v>
      </c>
      <c r="B316" s="3" t="s">
        <v>89</v>
      </c>
      <c r="C316" s="3" t="s">
        <v>63</v>
      </c>
      <c r="D316" s="3" t="s">
        <v>29</v>
      </c>
      <c r="E316" s="3" t="s">
        <v>733</v>
      </c>
      <c r="F316" s="3" t="s">
        <v>69</v>
      </c>
      <c r="G316" s="155"/>
      <c r="H316" s="155"/>
      <c r="I316" s="155"/>
    </row>
    <row r="317" spans="1:9" ht="47.25" hidden="1" x14ac:dyDescent="0.2">
      <c r="A317" s="156" t="s">
        <v>132</v>
      </c>
      <c r="B317" s="3" t="s">
        <v>89</v>
      </c>
      <c r="C317" s="3" t="s">
        <v>63</v>
      </c>
      <c r="D317" s="3" t="s">
        <v>29</v>
      </c>
      <c r="E317" s="3" t="s">
        <v>734</v>
      </c>
      <c r="F317" s="157" t="s">
        <v>0</v>
      </c>
      <c r="G317" s="155">
        <f>G318</f>
        <v>0</v>
      </c>
      <c r="H317" s="155">
        <f t="shared" ref="H317:I318" si="150">H318</f>
        <v>0</v>
      </c>
      <c r="I317" s="155">
        <f t="shared" si="150"/>
        <v>0</v>
      </c>
    </row>
    <row r="318" spans="1:9" ht="47.25" hidden="1" x14ac:dyDescent="0.2">
      <c r="A318" s="156" t="s">
        <v>31</v>
      </c>
      <c r="B318" s="3" t="s">
        <v>89</v>
      </c>
      <c r="C318" s="3" t="s">
        <v>63</v>
      </c>
      <c r="D318" s="3" t="s">
        <v>29</v>
      </c>
      <c r="E318" s="3" t="s">
        <v>734</v>
      </c>
      <c r="F318" s="3" t="s">
        <v>32</v>
      </c>
      <c r="G318" s="155">
        <f>G319</f>
        <v>0</v>
      </c>
      <c r="H318" s="155">
        <f t="shared" si="150"/>
        <v>0</v>
      </c>
      <c r="I318" s="155">
        <f t="shared" si="150"/>
        <v>0</v>
      </c>
    </row>
    <row r="319" spans="1:9" ht="47.25" hidden="1" x14ac:dyDescent="0.2">
      <c r="A319" s="156" t="s">
        <v>33</v>
      </c>
      <c r="B319" s="3" t="s">
        <v>89</v>
      </c>
      <c r="C319" s="3" t="s">
        <v>63</v>
      </c>
      <c r="D319" s="3" t="s">
        <v>29</v>
      </c>
      <c r="E319" s="3" t="s">
        <v>734</v>
      </c>
      <c r="F319" s="3" t="s">
        <v>34</v>
      </c>
      <c r="G319" s="155"/>
      <c r="H319" s="155"/>
      <c r="I319" s="155"/>
    </row>
    <row r="320" spans="1:9" ht="15.75" hidden="1" x14ac:dyDescent="0.2">
      <c r="A320" s="154" t="s">
        <v>658</v>
      </c>
      <c r="B320" s="3" t="s">
        <v>89</v>
      </c>
      <c r="C320" s="3" t="s">
        <v>63</v>
      </c>
      <c r="D320" s="3" t="s">
        <v>64</v>
      </c>
      <c r="E320" s="3" t="s">
        <v>0</v>
      </c>
      <c r="F320" s="3" t="s">
        <v>0</v>
      </c>
      <c r="G320" s="155">
        <f>G321+G325+G328+G331</f>
        <v>0</v>
      </c>
      <c r="H320" s="155">
        <f t="shared" ref="H320:I320" si="151">H321+H325+H328+H331</f>
        <v>0</v>
      </c>
      <c r="I320" s="155">
        <f t="shared" si="151"/>
        <v>0</v>
      </c>
    </row>
    <row r="321" spans="1:9" ht="141.75" hidden="1" x14ac:dyDescent="0.2">
      <c r="A321" s="156" t="s">
        <v>133</v>
      </c>
      <c r="B321" s="3" t="s">
        <v>89</v>
      </c>
      <c r="C321" s="3" t="s">
        <v>63</v>
      </c>
      <c r="D321" s="3" t="s">
        <v>64</v>
      </c>
      <c r="E321" s="3" t="s">
        <v>735</v>
      </c>
      <c r="F321" s="157" t="s">
        <v>0</v>
      </c>
      <c r="G321" s="155">
        <f>G322</f>
        <v>0</v>
      </c>
      <c r="H321" s="155">
        <f t="shared" ref="H321:I321" si="152">H322</f>
        <v>0</v>
      </c>
      <c r="I321" s="155">
        <f t="shared" si="152"/>
        <v>0</v>
      </c>
    </row>
    <row r="322" spans="1:9" ht="31.5" hidden="1" x14ac:dyDescent="0.2">
      <c r="A322" s="156" t="s">
        <v>66</v>
      </c>
      <c r="B322" s="3" t="s">
        <v>89</v>
      </c>
      <c r="C322" s="3" t="s">
        <v>63</v>
      </c>
      <c r="D322" s="3" t="s">
        <v>64</v>
      </c>
      <c r="E322" s="3" t="s">
        <v>735</v>
      </c>
      <c r="F322" s="3" t="s">
        <v>67</v>
      </c>
      <c r="G322" s="155">
        <f>G323+G324</f>
        <v>0</v>
      </c>
      <c r="H322" s="155">
        <f t="shared" ref="H322:I322" si="153">H323+H324</f>
        <v>0</v>
      </c>
      <c r="I322" s="155">
        <f t="shared" si="153"/>
        <v>0</v>
      </c>
    </row>
    <row r="323" spans="1:9" ht="31.5" hidden="1" x14ac:dyDescent="0.2">
      <c r="A323" s="156" t="s">
        <v>134</v>
      </c>
      <c r="B323" s="3" t="s">
        <v>89</v>
      </c>
      <c r="C323" s="3" t="s">
        <v>63</v>
      </c>
      <c r="D323" s="3" t="s">
        <v>64</v>
      </c>
      <c r="E323" s="3" t="s">
        <v>735</v>
      </c>
      <c r="F323" s="3" t="s">
        <v>135</v>
      </c>
      <c r="G323" s="155"/>
      <c r="H323" s="155"/>
      <c r="I323" s="155"/>
    </row>
    <row r="324" spans="1:9" ht="47.25" hidden="1" x14ac:dyDescent="0.2">
      <c r="A324" s="156" t="s">
        <v>68</v>
      </c>
      <c r="B324" s="3" t="s">
        <v>89</v>
      </c>
      <c r="C324" s="3" t="s">
        <v>63</v>
      </c>
      <c r="D324" s="3" t="s">
        <v>64</v>
      </c>
      <c r="E324" s="3" t="s">
        <v>735</v>
      </c>
      <c r="F324" s="3" t="s">
        <v>69</v>
      </c>
      <c r="G324" s="155"/>
      <c r="H324" s="155"/>
      <c r="I324" s="155"/>
    </row>
    <row r="325" spans="1:9" ht="63" hidden="1" x14ac:dyDescent="0.2">
      <c r="A325" s="156" t="s">
        <v>136</v>
      </c>
      <c r="B325" s="3" t="s">
        <v>89</v>
      </c>
      <c r="C325" s="3" t="s">
        <v>63</v>
      </c>
      <c r="D325" s="3" t="s">
        <v>64</v>
      </c>
      <c r="E325" s="3" t="s">
        <v>736</v>
      </c>
      <c r="F325" s="157" t="s">
        <v>0</v>
      </c>
      <c r="G325" s="155">
        <f>G326</f>
        <v>0</v>
      </c>
      <c r="H325" s="155">
        <f t="shared" ref="H325:I326" si="154">H326</f>
        <v>0</v>
      </c>
      <c r="I325" s="155">
        <f t="shared" si="154"/>
        <v>0</v>
      </c>
    </row>
    <row r="326" spans="1:9" ht="31.5" hidden="1" x14ac:dyDescent="0.2">
      <c r="A326" s="156" t="s">
        <v>66</v>
      </c>
      <c r="B326" s="3" t="s">
        <v>89</v>
      </c>
      <c r="C326" s="3" t="s">
        <v>63</v>
      </c>
      <c r="D326" s="3" t="s">
        <v>64</v>
      </c>
      <c r="E326" s="3" t="s">
        <v>736</v>
      </c>
      <c r="F326" s="3" t="s">
        <v>67</v>
      </c>
      <c r="G326" s="155">
        <f>G327</f>
        <v>0</v>
      </c>
      <c r="H326" s="155">
        <f t="shared" si="154"/>
        <v>0</v>
      </c>
      <c r="I326" s="155">
        <f t="shared" si="154"/>
        <v>0</v>
      </c>
    </row>
    <row r="327" spans="1:9" ht="31.5" hidden="1" x14ac:dyDescent="0.2">
      <c r="A327" s="156" t="s">
        <v>134</v>
      </c>
      <c r="B327" s="3" t="s">
        <v>89</v>
      </c>
      <c r="C327" s="3" t="s">
        <v>63</v>
      </c>
      <c r="D327" s="3" t="s">
        <v>64</v>
      </c>
      <c r="E327" s="3" t="s">
        <v>736</v>
      </c>
      <c r="F327" s="3" t="s">
        <v>135</v>
      </c>
      <c r="G327" s="155"/>
      <c r="H327" s="155"/>
      <c r="I327" s="155"/>
    </row>
    <row r="328" spans="1:9" ht="31.5" hidden="1" x14ac:dyDescent="0.2">
      <c r="A328" s="156" t="s">
        <v>137</v>
      </c>
      <c r="B328" s="3" t="s">
        <v>89</v>
      </c>
      <c r="C328" s="3" t="s">
        <v>63</v>
      </c>
      <c r="D328" s="3" t="s">
        <v>64</v>
      </c>
      <c r="E328" s="3" t="s">
        <v>737</v>
      </c>
      <c r="F328" s="157" t="s">
        <v>0</v>
      </c>
      <c r="G328" s="155">
        <f>G329</f>
        <v>0</v>
      </c>
      <c r="H328" s="155">
        <f t="shared" ref="H328:I329" si="155">H329</f>
        <v>0</v>
      </c>
      <c r="I328" s="155">
        <f t="shared" si="155"/>
        <v>0</v>
      </c>
    </row>
    <row r="329" spans="1:9" ht="31.5" hidden="1" x14ac:dyDescent="0.2">
      <c r="A329" s="156" t="s">
        <v>66</v>
      </c>
      <c r="B329" s="3" t="s">
        <v>89</v>
      </c>
      <c r="C329" s="3" t="s">
        <v>63</v>
      </c>
      <c r="D329" s="3" t="s">
        <v>64</v>
      </c>
      <c r="E329" s="3" t="s">
        <v>737</v>
      </c>
      <c r="F329" s="3" t="s">
        <v>67</v>
      </c>
      <c r="G329" s="155">
        <f>G330</f>
        <v>0</v>
      </c>
      <c r="H329" s="155">
        <f t="shared" si="155"/>
        <v>0</v>
      </c>
      <c r="I329" s="155">
        <f t="shared" si="155"/>
        <v>0</v>
      </c>
    </row>
    <row r="330" spans="1:9" ht="47.25" hidden="1" x14ac:dyDescent="0.2">
      <c r="A330" s="156" t="s">
        <v>68</v>
      </c>
      <c r="B330" s="3" t="s">
        <v>89</v>
      </c>
      <c r="C330" s="3" t="s">
        <v>63</v>
      </c>
      <c r="D330" s="3" t="s">
        <v>64</v>
      </c>
      <c r="E330" s="3" t="s">
        <v>737</v>
      </c>
      <c r="F330" s="3" t="s">
        <v>69</v>
      </c>
      <c r="G330" s="155"/>
      <c r="H330" s="155"/>
      <c r="I330" s="155"/>
    </row>
    <row r="331" spans="1:9" ht="94.5" hidden="1" x14ac:dyDescent="0.2">
      <c r="A331" s="156" t="s">
        <v>138</v>
      </c>
      <c r="B331" s="3" t="s">
        <v>89</v>
      </c>
      <c r="C331" s="3" t="s">
        <v>63</v>
      </c>
      <c r="D331" s="3" t="s">
        <v>64</v>
      </c>
      <c r="E331" s="3" t="s">
        <v>738</v>
      </c>
      <c r="F331" s="157" t="s">
        <v>0</v>
      </c>
      <c r="G331" s="155">
        <f>G332</f>
        <v>0</v>
      </c>
      <c r="H331" s="155">
        <f t="shared" ref="H331:I332" si="156">H332</f>
        <v>0</v>
      </c>
      <c r="I331" s="155">
        <f t="shared" si="156"/>
        <v>0</v>
      </c>
    </row>
    <row r="332" spans="1:9" ht="31.5" hidden="1" x14ac:dyDescent="0.2">
      <c r="A332" s="156" t="s">
        <v>66</v>
      </c>
      <c r="B332" s="3" t="s">
        <v>89</v>
      </c>
      <c r="C332" s="3" t="s">
        <v>63</v>
      </c>
      <c r="D332" s="3" t="s">
        <v>64</v>
      </c>
      <c r="E332" s="3" t="s">
        <v>738</v>
      </c>
      <c r="F332" s="3" t="s">
        <v>67</v>
      </c>
      <c r="G332" s="155">
        <f>G333</f>
        <v>0</v>
      </c>
      <c r="H332" s="155">
        <f t="shared" si="156"/>
        <v>0</v>
      </c>
      <c r="I332" s="155">
        <f t="shared" si="156"/>
        <v>0</v>
      </c>
    </row>
    <row r="333" spans="1:9" ht="47.25" hidden="1" x14ac:dyDescent="0.2">
      <c r="A333" s="156" t="s">
        <v>68</v>
      </c>
      <c r="B333" s="3" t="s">
        <v>89</v>
      </c>
      <c r="C333" s="3" t="s">
        <v>63</v>
      </c>
      <c r="D333" s="3" t="s">
        <v>64</v>
      </c>
      <c r="E333" s="3" t="s">
        <v>738</v>
      </c>
      <c r="F333" s="3" t="s">
        <v>69</v>
      </c>
      <c r="G333" s="155"/>
      <c r="H333" s="155"/>
      <c r="I333" s="155"/>
    </row>
    <row r="334" spans="1:9" ht="31.5" hidden="1" x14ac:dyDescent="0.2">
      <c r="A334" s="154" t="s">
        <v>739</v>
      </c>
      <c r="B334" s="3" t="s">
        <v>89</v>
      </c>
      <c r="C334" s="3" t="s">
        <v>63</v>
      </c>
      <c r="D334" s="3" t="s">
        <v>77</v>
      </c>
      <c r="E334" s="3" t="s">
        <v>0</v>
      </c>
      <c r="F334" s="3" t="s">
        <v>0</v>
      </c>
      <c r="G334" s="155">
        <f>G335+G338+G344+G346+G349</f>
        <v>0</v>
      </c>
      <c r="H334" s="155">
        <f t="shared" ref="H334:I334" si="157">H335+H338+H344+H346+H349</f>
        <v>0</v>
      </c>
      <c r="I334" s="155">
        <f t="shared" si="157"/>
        <v>0</v>
      </c>
    </row>
    <row r="335" spans="1:9" ht="173.25" hidden="1" x14ac:dyDescent="0.2">
      <c r="A335" s="156" t="s">
        <v>94</v>
      </c>
      <c r="B335" s="3" t="s">
        <v>89</v>
      </c>
      <c r="C335" s="3" t="s">
        <v>63</v>
      </c>
      <c r="D335" s="3" t="s">
        <v>77</v>
      </c>
      <c r="E335" s="3" t="s">
        <v>688</v>
      </c>
      <c r="F335" s="157" t="s">
        <v>0</v>
      </c>
      <c r="G335" s="155">
        <f>G336</f>
        <v>0</v>
      </c>
      <c r="H335" s="155">
        <f t="shared" ref="H335:I336" si="158">H336</f>
        <v>0</v>
      </c>
      <c r="I335" s="155">
        <f t="shared" si="158"/>
        <v>0</v>
      </c>
    </row>
    <row r="336" spans="1:9" ht="110.25" hidden="1" x14ac:dyDescent="0.2">
      <c r="A336" s="156" t="s">
        <v>24</v>
      </c>
      <c r="B336" s="3" t="s">
        <v>89</v>
      </c>
      <c r="C336" s="3" t="s">
        <v>63</v>
      </c>
      <c r="D336" s="3" t="s">
        <v>77</v>
      </c>
      <c r="E336" s="3" t="s">
        <v>688</v>
      </c>
      <c r="F336" s="3" t="s">
        <v>25</v>
      </c>
      <c r="G336" s="155">
        <f>G337</f>
        <v>0</v>
      </c>
      <c r="H336" s="155">
        <f t="shared" si="158"/>
        <v>0</v>
      </c>
      <c r="I336" s="155">
        <f t="shared" si="158"/>
        <v>0</v>
      </c>
    </row>
    <row r="337" spans="1:9" ht="47.25" hidden="1" x14ac:dyDescent="0.2">
      <c r="A337" s="156" t="s">
        <v>26</v>
      </c>
      <c r="B337" s="3" t="s">
        <v>89</v>
      </c>
      <c r="C337" s="3" t="s">
        <v>63</v>
      </c>
      <c r="D337" s="3" t="s">
        <v>77</v>
      </c>
      <c r="E337" s="3" t="s">
        <v>688</v>
      </c>
      <c r="F337" s="3" t="s">
        <v>27</v>
      </c>
      <c r="G337" s="155"/>
      <c r="H337" s="155"/>
      <c r="I337" s="155"/>
    </row>
    <row r="338" spans="1:9" ht="141.75" hidden="1" x14ac:dyDescent="0.2">
      <c r="A338" s="156" t="s">
        <v>133</v>
      </c>
      <c r="B338" s="3" t="s">
        <v>89</v>
      </c>
      <c r="C338" s="3" t="s">
        <v>63</v>
      </c>
      <c r="D338" s="3" t="s">
        <v>77</v>
      </c>
      <c r="E338" s="3" t="s">
        <v>740</v>
      </c>
      <c r="F338" s="157" t="s">
        <v>0</v>
      </c>
      <c r="G338" s="155">
        <f>G339+G341</f>
        <v>0</v>
      </c>
      <c r="H338" s="155">
        <f t="shared" ref="H338:I338" si="159">H339+H341</f>
        <v>0</v>
      </c>
      <c r="I338" s="155">
        <f t="shared" si="159"/>
        <v>0</v>
      </c>
    </row>
    <row r="339" spans="1:9" ht="110.25" hidden="1" x14ac:dyDescent="0.2">
      <c r="A339" s="156" t="s">
        <v>24</v>
      </c>
      <c r="B339" s="3" t="s">
        <v>89</v>
      </c>
      <c r="C339" s="3" t="s">
        <v>63</v>
      </c>
      <c r="D339" s="3" t="s">
        <v>77</v>
      </c>
      <c r="E339" s="3" t="s">
        <v>740</v>
      </c>
      <c r="F339" s="3" t="s">
        <v>25</v>
      </c>
      <c r="G339" s="155">
        <f>G340</f>
        <v>0</v>
      </c>
      <c r="H339" s="155">
        <f t="shared" ref="H339:I339" si="160">H340</f>
        <v>0</v>
      </c>
      <c r="I339" s="155">
        <f t="shared" si="160"/>
        <v>0</v>
      </c>
    </row>
    <row r="340" spans="1:9" ht="47.25" hidden="1" x14ac:dyDescent="0.2">
      <c r="A340" s="156" t="s">
        <v>26</v>
      </c>
      <c r="B340" s="3" t="s">
        <v>89</v>
      </c>
      <c r="C340" s="3" t="s">
        <v>63</v>
      </c>
      <c r="D340" s="3" t="s">
        <v>77</v>
      </c>
      <c r="E340" s="3" t="s">
        <v>740</v>
      </c>
      <c r="F340" s="3" t="s">
        <v>27</v>
      </c>
      <c r="G340" s="155"/>
      <c r="H340" s="155"/>
      <c r="I340" s="155"/>
    </row>
    <row r="341" spans="1:9" ht="47.25" hidden="1" x14ac:dyDescent="0.2">
      <c r="A341" s="156" t="s">
        <v>31</v>
      </c>
      <c r="B341" s="3" t="s">
        <v>89</v>
      </c>
      <c r="C341" s="3" t="s">
        <v>63</v>
      </c>
      <c r="D341" s="3" t="s">
        <v>77</v>
      </c>
      <c r="E341" s="3" t="s">
        <v>740</v>
      </c>
      <c r="F341" s="3" t="s">
        <v>32</v>
      </c>
      <c r="G341" s="155">
        <f>G342</f>
        <v>0</v>
      </c>
      <c r="H341" s="155">
        <f t="shared" ref="H341:I341" si="161">H342</f>
        <v>0</v>
      </c>
      <c r="I341" s="155">
        <f t="shared" si="161"/>
        <v>0</v>
      </c>
    </row>
    <row r="342" spans="1:9" ht="47.25" hidden="1" x14ac:dyDescent="0.2">
      <c r="A342" s="156" t="s">
        <v>33</v>
      </c>
      <c r="B342" s="3" t="s">
        <v>89</v>
      </c>
      <c r="C342" s="3" t="s">
        <v>63</v>
      </c>
      <c r="D342" s="3" t="s">
        <v>77</v>
      </c>
      <c r="E342" s="3" t="s">
        <v>740</v>
      </c>
      <c r="F342" s="3" t="s">
        <v>34</v>
      </c>
      <c r="G342" s="155"/>
      <c r="H342" s="155"/>
      <c r="I342" s="155"/>
    </row>
    <row r="343" spans="1:9" ht="141.75" hidden="1" x14ac:dyDescent="0.2">
      <c r="A343" s="156" t="s">
        <v>133</v>
      </c>
      <c r="B343" s="3" t="s">
        <v>89</v>
      </c>
      <c r="C343" s="3" t="s">
        <v>63</v>
      </c>
      <c r="D343" s="3" t="s">
        <v>77</v>
      </c>
      <c r="E343" s="3" t="s">
        <v>741</v>
      </c>
      <c r="F343" s="157" t="s">
        <v>0</v>
      </c>
      <c r="G343" s="155">
        <f>G344</f>
        <v>0</v>
      </c>
      <c r="H343" s="155">
        <f t="shared" ref="H343:I344" si="162">H344</f>
        <v>0</v>
      </c>
      <c r="I343" s="155">
        <f t="shared" si="162"/>
        <v>0</v>
      </c>
    </row>
    <row r="344" spans="1:9" ht="47.25" hidden="1" x14ac:dyDescent="0.2">
      <c r="A344" s="156" t="s">
        <v>31</v>
      </c>
      <c r="B344" s="3" t="s">
        <v>89</v>
      </c>
      <c r="C344" s="3" t="s">
        <v>63</v>
      </c>
      <c r="D344" s="3" t="s">
        <v>77</v>
      </c>
      <c r="E344" s="3" t="s">
        <v>741</v>
      </c>
      <c r="F344" s="3" t="s">
        <v>32</v>
      </c>
      <c r="G344" s="155">
        <f>G345</f>
        <v>0</v>
      </c>
      <c r="H344" s="155">
        <f t="shared" si="162"/>
        <v>0</v>
      </c>
      <c r="I344" s="155">
        <f t="shared" si="162"/>
        <v>0</v>
      </c>
    </row>
    <row r="345" spans="1:9" ht="47.25" hidden="1" x14ac:dyDescent="0.2">
      <c r="A345" s="156" t="s">
        <v>33</v>
      </c>
      <c r="B345" s="3" t="s">
        <v>89</v>
      </c>
      <c r="C345" s="3" t="s">
        <v>63</v>
      </c>
      <c r="D345" s="3" t="s">
        <v>77</v>
      </c>
      <c r="E345" s="3" t="s">
        <v>741</v>
      </c>
      <c r="F345" s="3" t="s">
        <v>34</v>
      </c>
      <c r="G345" s="155"/>
      <c r="H345" s="155"/>
      <c r="I345" s="155"/>
    </row>
    <row r="346" spans="1:9" ht="31.5" hidden="1" x14ac:dyDescent="0.2">
      <c r="A346" s="156" t="s">
        <v>139</v>
      </c>
      <c r="B346" s="3" t="s">
        <v>89</v>
      </c>
      <c r="C346" s="3" t="s">
        <v>63</v>
      </c>
      <c r="D346" s="3" t="s">
        <v>77</v>
      </c>
      <c r="E346" s="3" t="s">
        <v>742</v>
      </c>
      <c r="F346" s="157" t="s">
        <v>0</v>
      </c>
      <c r="G346" s="155">
        <f>G347</f>
        <v>0</v>
      </c>
      <c r="H346" s="155">
        <f t="shared" ref="H346:I347" si="163">H347</f>
        <v>0</v>
      </c>
      <c r="I346" s="155">
        <f t="shared" si="163"/>
        <v>0</v>
      </c>
    </row>
    <row r="347" spans="1:9" ht="47.25" hidden="1" x14ac:dyDescent="0.2">
      <c r="A347" s="156" t="s">
        <v>31</v>
      </c>
      <c r="B347" s="3" t="s">
        <v>89</v>
      </c>
      <c r="C347" s="3" t="s">
        <v>63</v>
      </c>
      <c r="D347" s="3" t="s">
        <v>77</v>
      </c>
      <c r="E347" s="3" t="s">
        <v>742</v>
      </c>
      <c r="F347" s="3" t="s">
        <v>32</v>
      </c>
      <c r="G347" s="155">
        <f>G348</f>
        <v>0</v>
      </c>
      <c r="H347" s="155">
        <f t="shared" si="163"/>
        <v>0</v>
      </c>
      <c r="I347" s="155">
        <f t="shared" si="163"/>
        <v>0</v>
      </c>
    </row>
    <row r="348" spans="1:9" ht="47.25" hidden="1" x14ac:dyDescent="0.2">
      <c r="A348" s="156" t="s">
        <v>33</v>
      </c>
      <c r="B348" s="3" t="s">
        <v>89</v>
      </c>
      <c r="C348" s="3" t="s">
        <v>63</v>
      </c>
      <c r="D348" s="3" t="s">
        <v>77</v>
      </c>
      <c r="E348" s="3" t="s">
        <v>742</v>
      </c>
      <c r="F348" s="3" t="s">
        <v>34</v>
      </c>
      <c r="G348" s="155"/>
      <c r="H348" s="155"/>
      <c r="I348" s="155"/>
    </row>
    <row r="349" spans="1:9" ht="26.45" hidden="1" customHeight="1" x14ac:dyDescent="0.2">
      <c r="A349" s="156" t="s">
        <v>140</v>
      </c>
      <c r="B349" s="3" t="s">
        <v>89</v>
      </c>
      <c r="C349" s="3" t="s">
        <v>63</v>
      </c>
      <c r="D349" s="3" t="s">
        <v>77</v>
      </c>
      <c r="E349" s="3" t="s">
        <v>743</v>
      </c>
      <c r="F349" s="157" t="s">
        <v>0</v>
      </c>
      <c r="G349" s="155">
        <f>G350</f>
        <v>0</v>
      </c>
      <c r="H349" s="155">
        <f t="shared" ref="H349:I350" si="164">H350</f>
        <v>0</v>
      </c>
      <c r="I349" s="155">
        <f t="shared" si="164"/>
        <v>0</v>
      </c>
    </row>
    <row r="350" spans="1:9" ht="47.25" hidden="1" x14ac:dyDescent="0.2">
      <c r="A350" s="156" t="s">
        <v>31</v>
      </c>
      <c r="B350" s="3" t="s">
        <v>89</v>
      </c>
      <c r="C350" s="3" t="s">
        <v>63</v>
      </c>
      <c r="D350" s="3" t="s">
        <v>77</v>
      </c>
      <c r="E350" s="3" t="s">
        <v>743</v>
      </c>
      <c r="F350" s="3" t="s">
        <v>32</v>
      </c>
      <c r="G350" s="155">
        <f>G351</f>
        <v>0</v>
      </c>
      <c r="H350" s="155">
        <f t="shared" si="164"/>
        <v>0</v>
      </c>
      <c r="I350" s="155">
        <f t="shared" si="164"/>
        <v>0</v>
      </c>
    </row>
    <row r="351" spans="1:9" ht="49.15" hidden="1" customHeight="1" x14ac:dyDescent="0.2">
      <c r="A351" s="156" t="s">
        <v>33</v>
      </c>
      <c r="B351" s="3" t="s">
        <v>89</v>
      </c>
      <c r="C351" s="3" t="s">
        <v>63</v>
      </c>
      <c r="D351" s="3" t="s">
        <v>77</v>
      </c>
      <c r="E351" s="3" t="s">
        <v>743</v>
      </c>
      <c r="F351" s="3" t="s">
        <v>34</v>
      </c>
      <c r="G351" s="155"/>
      <c r="H351" s="155"/>
      <c r="I351" s="155"/>
    </row>
    <row r="352" spans="1:9" ht="24" customHeight="1" x14ac:dyDescent="0.2">
      <c r="A352" s="154" t="s">
        <v>744</v>
      </c>
      <c r="B352" s="3" t="s">
        <v>89</v>
      </c>
      <c r="C352" s="3" t="s">
        <v>674</v>
      </c>
      <c r="D352" s="3" t="s">
        <v>0</v>
      </c>
      <c r="E352" s="3" t="s">
        <v>0</v>
      </c>
      <c r="F352" s="3" t="s">
        <v>0</v>
      </c>
      <c r="G352" s="155">
        <f>G353+G360</f>
        <v>2954</v>
      </c>
      <c r="H352" s="155">
        <f t="shared" ref="H352:I352" si="165">H353+H360</f>
        <v>0</v>
      </c>
      <c r="I352" s="155">
        <f t="shared" si="165"/>
        <v>0</v>
      </c>
    </row>
    <row r="353" spans="1:9" ht="19.149999999999999" customHeight="1" x14ac:dyDescent="0.2">
      <c r="A353" s="154" t="s">
        <v>745</v>
      </c>
      <c r="B353" s="3" t="s">
        <v>89</v>
      </c>
      <c r="C353" s="3" t="s">
        <v>674</v>
      </c>
      <c r="D353" s="3" t="s">
        <v>630</v>
      </c>
      <c r="E353" s="3" t="s">
        <v>0</v>
      </c>
      <c r="F353" s="3" t="s">
        <v>0</v>
      </c>
      <c r="G353" s="155">
        <f>G354+G357</f>
        <v>2954</v>
      </c>
      <c r="H353" s="155">
        <f t="shared" ref="H353:I355" si="166">H354</f>
        <v>0</v>
      </c>
      <c r="I353" s="155">
        <f t="shared" si="166"/>
        <v>0</v>
      </c>
    </row>
    <row r="354" spans="1:9" ht="31.5" hidden="1" x14ac:dyDescent="0.2">
      <c r="A354" s="156" t="s">
        <v>141</v>
      </c>
      <c r="B354" s="3" t="s">
        <v>89</v>
      </c>
      <c r="C354" s="3" t="s">
        <v>674</v>
      </c>
      <c r="D354" s="3" t="s">
        <v>630</v>
      </c>
      <c r="E354" s="3" t="s">
        <v>746</v>
      </c>
      <c r="F354" s="157" t="s">
        <v>0</v>
      </c>
      <c r="G354" s="155">
        <f>G355</f>
        <v>0</v>
      </c>
      <c r="H354" s="155">
        <f t="shared" si="166"/>
        <v>0</v>
      </c>
      <c r="I354" s="155">
        <f t="shared" si="166"/>
        <v>0</v>
      </c>
    </row>
    <row r="355" spans="1:9" ht="52.9" hidden="1" customHeight="1" x14ac:dyDescent="0.2">
      <c r="A355" s="156" t="s">
        <v>44</v>
      </c>
      <c r="B355" s="3" t="s">
        <v>89</v>
      </c>
      <c r="C355" s="3" t="s">
        <v>674</v>
      </c>
      <c r="D355" s="3" t="s">
        <v>630</v>
      </c>
      <c r="E355" s="3" t="s">
        <v>746</v>
      </c>
      <c r="F355" s="3" t="s">
        <v>45</v>
      </c>
      <c r="G355" s="155">
        <f>G356</f>
        <v>0</v>
      </c>
      <c r="H355" s="155">
        <f t="shared" si="166"/>
        <v>0</v>
      </c>
      <c r="I355" s="155">
        <f t="shared" si="166"/>
        <v>0</v>
      </c>
    </row>
    <row r="356" spans="1:9" ht="23.45" hidden="1" customHeight="1" x14ac:dyDescent="0.2">
      <c r="A356" s="156" t="s">
        <v>142</v>
      </c>
      <c r="B356" s="3" t="s">
        <v>89</v>
      </c>
      <c r="C356" s="3" t="s">
        <v>674</v>
      </c>
      <c r="D356" s="3" t="s">
        <v>630</v>
      </c>
      <c r="E356" s="3" t="s">
        <v>746</v>
      </c>
      <c r="F356" s="3" t="s">
        <v>143</v>
      </c>
      <c r="G356" s="155"/>
      <c r="H356" s="155"/>
      <c r="I356" s="155"/>
    </row>
    <row r="357" spans="1:9" ht="24" customHeight="1" x14ac:dyDescent="0.2">
      <c r="A357" s="156" t="s">
        <v>870</v>
      </c>
      <c r="B357" s="3" t="s">
        <v>89</v>
      </c>
      <c r="C357" s="3" t="s">
        <v>674</v>
      </c>
      <c r="D357" s="3" t="s">
        <v>630</v>
      </c>
      <c r="E357" s="3" t="s">
        <v>871</v>
      </c>
      <c r="F357" s="3"/>
      <c r="G357" s="155">
        <f>G358</f>
        <v>2954</v>
      </c>
      <c r="H357" s="155"/>
      <c r="I357" s="155"/>
    </row>
    <row r="358" spans="1:9" ht="47.25" x14ac:dyDescent="0.2">
      <c r="A358" s="156" t="s">
        <v>31</v>
      </c>
      <c r="B358" s="3" t="s">
        <v>89</v>
      </c>
      <c r="C358" s="3" t="s">
        <v>674</v>
      </c>
      <c r="D358" s="3" t="s">
        <v>630</v>
      </c>
      <c r="E358" s="3" t="s">
        <v>871</v>
      </c>
      <c r="F358" s="3" t="s">
        <v>32</v>
      </c>
      <c r="G358" s="155">
        <f>G359</f>
        <v>2954</v>
      </c>
      <c r="H358" s="155"/>
      <c r="I358" s="155"/>
    </row>
    <row r="359" spans="1:9" ht="47.25" x14ac:dyDescent="0.2">
      <c r="A359" s="156" t="s">
        <v>33</v>
      </c>
      <c r="B359" s="3" t="s">
        <v>89</v>
      </c>
      <c r="C359" s="3" t="s">
        <v>674</v>
      </c>
      <c r="D359" s="3" t="s">
        <v>630</v>
      </c>
      <c r="E359" s="3" t="s">
        <v>871</v>
      </c>
      <c r="F359" s="3" t="s">
        <v>34</v>
      </c>
      <c r="G359" s="155">
        <v>2954</v>
      </c>
      <c r="H359" s="155"/>
      <c r="I359" s="155"/>
    </row>
    <row r="360" spans="1:9" ht="15.75" hidden="1" x14ac:dyDescent="0.2">
      <c r="A360" s="154" t="s">
        <v>747</v>
      </c>
      <c r="B360" s="3" t="s">
        <v>89</v>
      </c>
      <c r="C360" s="3" t="s">
        <v>674</v>
      </c>
      <c r="D360" s="3" t="s">
        <v>22</v>
      </c>
      <c r="E360" s="3" t="s">
        <v>0</v>
      </c>
      <c r="F360" s="3" t="s">
        <v>0</v>
      </c>
      <c r="G360" s="155">
        <f>G361</f>
        <v>0</v>
      </c>
      <c r="H360" s="155">
        <f t="shared" ref="H360:I360" si="167">H361</f>
        <v>0</v>
      </c>
      <c r="I360" s="155">
        <f t="shared" si="167"/>
        <v>0</v>
      </c>
    </row>
    <row r="361" spans="1:9" ht="31.5" hidden="1" x14ac:dyDescent="0.2">
      <c r="A361" s="156" t="s">
        <v>144</v>
      </c>
      <c r="B361" s="3" t="s">
        <v>89</v>
      </c>
      <c r="C361" s="3" t="s">
        <v>674</v>
      </c>
      <c r="D361" s="3" t="s">
        <v>22</v>
      </c>
      <c r="E361" s="3" t="s">
        <v>748</v>
      </c>
      <c r="F361" s="157" t="s">
        <v>0</v>
      </c>
      <c r="G361" s="155">
        <f>G362</f>
        <v>0</v>
      </c>
      <c r="H361" s="155">
        <f t="shared" ref="H361:I361" si="168">H362</f>
        <v>0</v>
      </c>
      <c r="I361" s="155">
        <f t="shared" si="168"/>
        <v>0</v>
      </c>
    </row>
    <row r="362" spans="1:9" ht="47.25" hidden="1" x14ac:dyDescent="0.2">
      <c r="A362" s="156" t="s">
        <v>31</v>
      </c>
      <c r="B362" s="3" t="s">
        <v>89</v>
      </c>
      <c r="C362" s="3" t="s">
        <v>674</v>
      </c>
      <c r="D362" s="3" t="s">
        <v>22</v>
      </c>
      <c r="E362" s="3" t="s">
        <v>748</v>
      </c>
      <c r="F362" s="3" t="s">
        <v>32</v>
      </c>
      <c r="G362" s="155">
        <f>G363</f>
        <v>0</v>
      </c>
      <c r="H362" s="155">
        <f t="shared" ref="H362:I362" si="169">H363</f>
        <v>0</v>
      </c>
      <c r="I362" s="155">
        <f t="shared" si="169"/>
        <v>0</v>
      </c>
    </row>
    <row r="363" spans="1:9" ht="47.25" hidden="1" x14ac:dyDescent="0.2">
      <c r="A363" s="156" t="s">
        <v>33</v>
      </c>
      <c r="B363" s="3" t="s">
        <v>89</v>
      </c>
      <c r="C363" s="3" t="s">
        <v>674</v>
      </c>
      <c r="D363" s="3" t="s">
        <v>22</v>
      </c>
      <c r="E363" s="3" t="s">
        <v>748</v>
      </c>
      <c r="F363" s="3" t="s">
        <v>34</v>
      </c>
      <c r="G363" s="155"/>
      <c r="H363" s="155"/>
      <c r="I363" s="155"/>
    </row>
    <row r="364" spans="1:9" ht="31.5" hidden="1" x14ac:dyDescent="0.2">
      <c r="A364" s="150" t="s">
        <v>145</v>
      </c>
      <c r="B364" s="151" t="s">
        <v>146</v>
      </c>
      <c r="C364" s="151" t="s">
        <v>0</v>
      </c>
      <c r="D364" s="151" t="s">
        <v>0</v>
      </c>
      <c r="E364" s="152" t="s">
        <v>0</v>
      </c>
      <c r="F364" s="152" t="s">
        <v>0</v>
      </c>
      <c r="G364" s="153">
        <f>G365</f>
        <v>0</v>
      </c>
      <c r="H364" s="153">
        <f t="shared" ref="H364:I365" si="170">H365</f>
        <v>0</v>
      </c>
      <c r="I364" s="153">
        <f t="shared" si="170"/>
        <v>0</v>
      </c>
    </row>
    <row r="365" spans="1:9" ht="15.75" hidden="1" x14ac:dyDescent="0.2">
      <c r="A365" s="154" t="s">
        <v>629</v>
      </c>
      <c r="B365" s="3" t="s">
        <v>146</v>
      </c>
      <c r="C365" s="3" t="s">
        <v>630</v>
      </c>
      <c r="D365" s="3" t="s">
        <v>0</v>
      </c>
      <c r="E365" s="3" t="s">
        <v>0</v>
      </c>
      <c r="F365" s="3" t="s">
        <v>0</v>
      </c>
      <c r="G365" s="155">
        <f>G366</f>
        <v>0</v>
      </c>
      <c r="H365" s="155">
        <f t="shared" si="170"/>
        <v>0</v>
      </c>
      <c r="I365" s="155">
        <f t="shared" si="170"/>
        <v>0</v>
      </c>
    </row>
    <row r="366" spans="1:9" ht="63" hidden="1" x14ac:dyDescent="0.2">
      <c r="A366" s="154" t="s">
        <v>670</v>
      </c>
      <c r="B366" s="3" t="s">
        <v>146</v>
      </c>
      <c r="C366" s="3" t="s">
        <v>630</v>
      </c>
      <c r="D366" s="3" t="s">
        <v>77</v>
      </c>
      <c r="E366" s="3" t="s">
        <v>0</v>
      </c>
      <c r="F366" s="3" t="s">
        <v>0</v>
      </c>
      <c r="G366" s="155">
        <f>G367+G372+G375</f>
        <v>0</v>
      </c>
      <c r="H366" s="155">
        <f t="shared" ref="H366:I366" si="171">H367+H372+H375</f>
        <v>0</v>
      </c>
      <c r="I366" s="155">
        <f t="shared" si="171"/>
        <v>0</v>
      </c>
    </row>
    <row r="367" spans="1:9" ht="47.25" hidden="1" x14ac:dyDescent="0.2">
      <c r="A367" s="156" t="s">
        <v>30</v>
      </c>
      <c r="B367" s="3" t="s">
        <v>146</v>
      </c>
      <c r="C367" s="3" t="s">
        <v>630</v>
      </c>
      <c r="D367" s="3" t="s">
        <v>77</v>
      </c>
      <c r="E367" s="3" t="s">
        <v>633</v>
      </c>
      <c r="F367" s="157" t="s">
        <v>0</v>
      </c>
      <c r="G367" s="155">
        <f>G368+G370</f>
        <v>0</v>
      </c>
      <c r="H367" s="155">
        <f t="shared" ref="H367:I367" si="172">H368+H370</f>
        <v>0</v>
      </c>
      <c r="I367" s="155">
        <f t="shared" si="172"/>
        <v>0</v>
      </c>
    </row>
    <row r="368" spans="1:9" ht="110.25" hidden="1" x14ac:dyDescent="0.2">
      <c r="A368" s="156" t="s">
        <v>24</v>
      </c>
      <c r="B368" s="3" t="s">
        <v>146</v>
      </c>
      <c r="C368" s="3" t="s">
        <v>630</v>
      </c>
      <c r="D368" s="3" t="s">
        <v>77</v>
      </c>
      <c r="E368" s="3" t="s">
        <v>633</v>
      </c>
      <c r="F368" s="3" t="s">
        <v>25</v>
      </c>
      <c r="G368" s="155">
        <f>G369</f>
        <v>0</v>
      </c>
      <c r="H368" s="155">
        <f t="shared" ref="H368:I368" si="173">H369</f>
        <v>0</v>
      </c>
      <c r="I368" s="155">
        <f t="shared" si="173"/>
        <v>0</v>
      </c>
    </row>
    <row r="369" spans="1:9" ht="47.25" hidden="1" x14ac:dyDescent="0.2">
      <c r="A369" s="156" t="s">
        <v>26</v>
      </c>
      <c r="B369" s="3" t="s">
        <v>146</v>
      </c>
      <c r="C369" s="3" t="s">
        <v>630</v>
      </c>
      <c r="D369" s="3" t="s">
        <v>77</v>
      </c>
      <c r="E369" s="3" t="s">
        <v>633</v>
      </c>
      <c r="F369" s="3" t="s">
        <v>27</v>
      </c>
      <c r="G369" s="155"/>
      <c r="H369" s="155"/>
      <c r="I369" s="155"/>
    </row>
    <row r="370" spans="1:9" ht="47.25" hidden="1" x14ac:dyDescent="0.2">
      <c r="A370" s="156" t="s">
        <v>31</v>
      </c>
      <c r="B370" s="3" t="s">
        <v>146</v>
      </c>
      <c r="C370" s="3" t="s">
        <v>630</v>
      </c>
      <c r="D370" s="3" t="s">
        <v>77</v>
      </c>
      <c r="E370" s="3" t="s">
        <v>633</v>
      </c>
      <c r="F370" s="3" t="s">
        <v>32</v>
      </c>
      <c r="G370" s="155">
        <f>G371</f>
        <v>0</v>
      </c>
      <c r="H370" s="155">
        <f t="shared" ref="H370:I370" si="174">H371</f>
        <v>0</v>
      </c>
      <c r="I370" s="155">
        <f t="shared" si="174"/>
        <v>0</v>
      </c>
    </row>
    <row r="371" spans="1:9" ht="47.25" hidden="1" x14ac:dyDescent="0.2">
      <c r="A371" s="156" t="s">
        <v>33</v>
      </c>
      <c r="B371" s="3" t="s">
        <v>146</v>
      </c>
      <c r="C371" s="3" t="s">
        <v>630</v>
      </c>
      <c r="D371" s="3" t="s">
        <v>77</v>
      </c>
      <c r="E371" s="3" t="s">
        <v>633</v>
      </c>
      <c r="F371" s="3" t="s">
        <v>34</v>
      </c>
      <c r="G371" s="155"/>
      <c r="H371" s="155"/>
      <c r="I371" s="155"/>
    </row>
    <row r="372" spans="1:9" ht="63" hidden="1" x14ac:dyDescent="0.2">
      <c r="A372" s="156" t="s">
        <v>147</v>
      </c>
      <c r="B372" s="3" t="s">
        <v>146</v>
      </c>
      <c r="C372" s="3" t="s">
        <v>630</v>
      </c>
      <c r="D372" s="3" t="s">
        <v>77</v>
      </c>
      <c r="E372" s="3" t="s">
        <v>749</v>
      </c>
      <c r="F372" s="157" t="s">
        <v>0</v>
      </c>
      <c r="G372" s="155">
        <f>G373</f>
        <v>0</v>
      </c>
      <c r="H372" s="155">
        <f t="shared" ref="H372:I373" si="175">H373</f>
        <v>0</v>
      </c>
      <c r="I372" s="155">
        <f t="shared" si="175"/>
        <v>0</v>
      </c>
    </row>
    <row r="373" spans="1:9" ht="110.25" hidden="1" x14ac:dyDescent="0.2">
      <c r="A373" s="156" t="s">
        <v>24</v>
      </c>
      <c r="B373" s="3" t="s">
        <v>146</v>
      </c>
      <c r="C373" s="3" t="s">
        <v>630</v>
      </c>
      <c r="D373" s="3" t="s">
        <v>77</v>
      </c>
      <c r="E373" s="3" t="s">
        <v>749</v>
      </c>
      <c r="F373" s="3" t="s">
        <v>25</v>
      </c>
      <c r="G373" s="155">
        <f>G374</f>
        <v>0</v>
      </c>
      <c r="H373" s="155">
        <f t="shared" si="175"/>
        <v>0</v>
      </c>
      <c r="I373" s="155">
        <f t="shared" si="175"/>
        <v>0</v>
      </c>
    </row>
    <row r="374" spans="1:9" ht="47.25" hidden="1" x14ac:dyDescent="0.2">
      <c r="A374" s="156" t="s">
        <v>26</v>
      </c>
      <c r="B374" s="3" t="s">
        <v>146</v>
      </c>
      <c r="C374" s="3" t="s">
        <v>630</v>
      </c>
      <c r="D374" s="3" t="s">
        <v>77</v>
      </c>
      <c r="E374" s="3" t="s">
        <v>749</v>
      </c>
      <c r="F374" s="3" t="s">
        <v>27</v>
      </c>
      <c r="G374" s="155"/>
      <c r="H374" s="155"/>
      <c r="I374" s="155"/>
    </row>
    <row r="375" spans="1:9" ht="31.5" hidden="1" x14ac:dyDescent="0.2">
      <c r="A375" s="156" t="s">
        <v>35</v>
      </c>
      <c r="B375" s="3" t="s">
        <v>146</v>
      </c>
      <c r="C375" s="3" t="s">
        <v>630</v>
      </c>
      <c r="D375" s="3" t="s">
        <v>77</v>
      </c>
      <c r="E375" s="3" t="s">
        <v>634</v>
      </c>
      <c r="F375" s="157" t="s">
        <v>0</v>
      </c>
      <c r="G375" s="155">
        <f>G376</f>
        <v>0</v>
      </c>
      <c r="H375" s="155">
        <f t="shared" ref="H375:I375" si="176">H376</f>
        <v>0</v>
      </c>
      <c r="I375" s="155">
        <f t="shared" si="176"/>
        <v>0</v>
      </c>
    </row>
    <row r="376" spans="1:9" ht="15.75" hidden="1" x14ac:dyDescent="0.2">
      <c r="A376" s="156" t="s">
        <v>36</v>
      </c>
      <c r="B376" s="3" t="s">
        <v>146</v>
      </c>
      <c r="C376" s="3" t="s">
        <v>630</v>
      </c>
      <c r="D376" s="3" t="s">
        <v>77</v>
      </c>
      <c r="E376" s="3" t="s">
        <v>634</v>
      </c>
      <c r="F376" s="3" t="s">
        <v>37</v>
      </c>
      <c r="G376" s="155">
        <f>G377</f>
        <v>0</v>
      </c>
      <c r="H376" s="155">
        <f t="shared" ref="H376:I376" si="177">H377</f>
        <v>0</v>
      </c>
      <c r="I376" s="155">
        <f t="shared" si="177"/>
        <v>0</v>
      </c>
    </row>
    <row r="377" spans="1:9" ht="31.5" hidden="1" x14ac:dyDescent="0.2">
      <c r="A377" s="156" t="s">
        <v>38</v>
      </c>
      <c r="B377" s="3" t="s">
        <v>146</v>
      </c>
      <c r="C377" s="3" t="s">
        <v>630</v>
      </c>
      <c r="D377" s="3" t="s">
        <v>77</v>
      </c>
      <c r="E377" s="3" t="s">
        <v>634</v>
      </c>
      <c r="F377" s="3" t="s">
        <v>39</v>
      </c>
      <c r="G377" s="155"/>
      <c r="H377" s="155"/>
      <c r="I377" s="155"/>
    </row>
    <row r="378" spans="1:9" ht="15.75" x14ac:dyDescent="0.2">
      <c r="A378" s="169" t="s">
        <v>148</v>
      </c>
      <c r="B378" s="169"/>
      <c r="C378" s="169"/>
      <c r="D378" s="169"/>
      <c r="E378" s="169"/>
      <c r="F378" s="169"/>
      <c r="G378" s="153">
        <f>G18+G33+G113+G135+G163+G364</f>
        <v>19981911.719999999</v>
      </c>
      <c r="H378" s="153">
        <f t="shared" ref="H378:I378" si="178">H18+H33+H113+H135+H163+H364</f>
        <v>4800001</v>
      </c>
      <c r="I378" s="153">
        <f t="shared" si="178"/>
        <v>5331916</v>
      </c>
    </row>
  </sheetData>
  <mergeCells count="16">
    <mergeCell ref="A378:F378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  <mergeCell ref="H1:I1"/>
    <mergeCell ref="H2:I2"/>
    <mergeCell ref="H3:I3"/>
    <mergeCell ref="H4:I4"/>
    <mergeCell ref="H5:I5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59"/>
  <sheetViews>
    <sheetView showGridLines="0" view="pageBreakPreview" zoomScale="70" zoomScaleNormal="100" zoomScaleSheetLayoutView="70" workbookViewId="0"/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20" customWidth="1"/>
    <col min="4" max="4" width="6.83203125" style="8" bestFit="1" customWidth="1"/>
    <col min="5" max="7" width="21.33203125" style="21" customWidth="1"/>
    <col min="8" max="8" width="10.6640625" style="8" customWidth="1"/>
    <col min="9" max="16384" width="9.33203125" style="8"/>
  </cols>
  <sheetData>
    <row r="1" spans="1:8" ht="15.75" x14ac:dyDescent="0.25">
      <c r="F1" s="164" t="s">
        <v>329</v>
      </c>
      <c r="G1" s="164"/>
    </row>
    <row r="2" spans="1:8" ht="15.75" x14ac:dyDescent="0.25">
      <c r="F2" s="164" t="s">
        <v>150</v>
      </c>
      <c r="G2" s="164"/>
    </row>
    <row r="3" spans="1:8" ht="15.75" x14ac:dyDescent="0.25">
      <c r="F3" s="164" t="s">
        <v>149</v>
      </c>
      <c r="G3" s="164"/>
    </row>
    <row r="4" spans="1:8" ht="15.75" x14ac:dyDescent="0.25">
      <c r="F4" s="164" t="s">
        <v>886</v>
      </c>
      <c r="G4" s="164"/>
    </row>
    <row r="5" spans="1:8" ht="94.9" customHeight="1" x14ac:dyDescent="0.25">
      <c r="C5" s="8"/>
      <c r="E5" s="8"/>
      <c r="F5" s="164" t="s">
        <v>341</v>
      </c>
      <c r="G5" s="164"/>
    </row>
    <row r="6" spans="1:8" ht="20.25" customHeight="1" x14ac:dyDescent="0.25">
      <c r="A6" s="4"/>
      <c r="B6" s="4"/>
      <c r="C6" s="5"/>
      <c r="D6" s="6"/>
      <c r="E6" s="174" t="s">
        <v>603</v>
      </c>
      <c r="F6" s="174"/>
      <c r="G6" s="174"/>
      <c r="H6" s="7"/>
    </row>
    <row r="7" spans="1:8" ht="15" customHeight="1" x14ac:dyDescent="0.25">
      <c r="A7" s="4"/>
      <c r="B7" s="4"/>
      <c r="C7" s="5"/>
      <c r="D7" s="6"/>
      <c r="E7" s="174" t="s">
        <v>150</v>
      </c>
      <c r="F7" s="177"/>
      <c r="G7" s="177"/>
      <c r="H7" s="7"/>
    </row>
    <row r="8" spans="1:8" ht="15.75" customHeight="1" x14ac:dyDescent="0.25">
      <c r="A8" s="4"/>
      <c r="B8" s="4"/>
      <c r="C8" s="5"/>
      <c r="D8" s="6"/>
      <c r="E8" s="174" t="s">
        <v>149</v>
      </c>
      <c r="F8" s="177"/>
      <c r="G8" s="177"/>
      <c r="H8" s="7"/>
    </row>
    <row r="9" spans="1:8" ht="15" customHeight="1" x14ac:dyDescent="0.25">
      <c r="A9" s="4"/>
      <c r="B9" s="4"/>
      <c r="C9" s="5"/>
      <c r="D9" s="6"/>
      <c r="E9" s="176" t="s">
        <v>158</v>
      </c>
      <c r="F9" s="177"/>
      <c r="G9" s="177"/>
      <c r="H9" s="7"/>
    </row>
    <row r="10" spans="1:8" ht="15" customHeight="1" x14ac:dyDescent="0.25">
      <c r="A10" s="4"/>
      <c r="B10" s="4"/>
      <c r="C10" s="5"/>
      <c r="D10" s="176" t="s">
        <v>152</v>
      </c>
      <c r="E10" s="176"/>
      <c r="F10" s="176"/>
      <c r="G10" s="176"/>
      <c r="H10" s="7"/>
    </row>
    <row r="11" spans="1:8" ht="18" customHeight="1" x14ac:dyDescent="0.25">
      <c r="A11" s="4"/>
      <c r="B11" s="4"/>
      <c r="C11" s="5"/>
      <c r="D11" s="176" t="s">
        <v>151</v>
      </c>
      <c r="E11" s="176"/>
      <c r="F11" s="176"/>
      <c r="G11" s="176"/>
      <c r="H11" s="7"/>
    </row>
    <row r="12" spans="1:8" ht="15" customHeight="1" x14ac:dyDescent="0.25">
      <c r="A12" s="4"/>
      <c r="B12" s="4"/>
      <c r="C12" s="5"/>
      <c r="D12" s="174" t="s">
        <v>153</v>
      </c>
      <c r="E12" s="174"/>
      <c r="F12" s="174"/>
      <c r="G12" s="174"/>
      <c r="H12" s="7"/>
    </row>
    <row r="13" spans="1:8" ht="37.5" customHeight="1" x14ac:dyDescent="0.25">
      <c r="A13" s="175" t="s">
        <v>343</v>
      </c>
      <c r="B13" s="175"/>
      <c r="C13" s="175"/>
      <c r="D13" s="175"/>
      <c r="E13" s="175"/>
      <c r="F13" s="175"/>
      <c r="G13" s="175"/>
      <c r="H13" s="7"/>
    </row>
    <row r="14" spans="1:8" ht="18" customHeight="1" x14ac:dyDescent="0.25">
      <c r="A14" s="175" t="s">
        <v>162</v>
      </c>
      <c r="B14" s="175"/>
      <c r="C14" s="175"/>
      <c r="D14" s="175"/>
      <c r="E14" s="175"/>
      <c r="F14" s="175"/>
      <c r="G14" s="175"/>
      <c r="H14" s="9"/>
    </row>
    <row r="15" spans="1:8" ht="18.75" customHeight="1" x14ac:dyDescent="0.25">
      <c r="A15" s="175" t="s">
        <v>163</v>
      </c>
      <c r="B15" s="175"/>
      <c r="C15" s="175"/>
      <c r="D15" s="175"/>
      <c r="E15" s="175"/>
      <c r="F15" s="175"/>
      <c r="G15" s="175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629</v>
      </c>
      <c r="B18" s="16" t="s">
        <v>168</v>
      </c>
      <c r="C18" s="17"/>
      <c r="D18" s="16"/>
      <c r="E18" s="18">
        <f>E19+E23+E32+E44+E48+E68+E72</f>
        <v>5060000</v>
      </c>
      <c r="F18" s="18">
        <f>F19+F23+F32+F44+F48+F68+F72</f>
        <v>0</v>
      </c>
      <c r="G18" s="18">
        <f>G19+G23+G32+G44+G48+G68+G72</f>
        <v>0</v>
      </c>
    </row>
    <row r="19" spans="1:7" ht="25.5" hidden="1" x14ac:dyDescent="0.25">
      <c r="A19" s="15" t="s">
        <v>631</v>
      </c>
      <c r="B19" s="16" t="s">
        <v>750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750</v>
      </c>
      <c r="C20" s="17" t="s">
        <v>751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750</v>
      </c>
      <c r="C21" s="17" t="s">
        <v>751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750</v>
      </c>
      <c r="C22" s="17" t="s">
        <v>751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752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752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752</v>
      </c>
      <c r="D31" s="16" t="s">
        <v>39</v>
      </c>
      <c r="E31" s="18"/>
      <c r="F31" s="18"/>
      <c r="G31" s="18"/>
    </row>
    <row r="32" spans="1:7" ht="38.25" x14ac:dyDescent="0.25">
      <c r="A32" s="15" t="s">
        <v>90</v>
      </c>
      <c r="B32" s="16" t="s">
        <v>171</v>
      </c>
      <c r="C32" s="17"/>
      <c r="D32" s="16"/>
      <c r="E32" s="18">
        <f>E33+E36+E41</f>
        <v>5060000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753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753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753</v>
      </c>
      <c r="D35" s="16" t="s">
        <v>27</v>
      </c>
      <c r="E35" s="18">
        <v>0</v>
      </c>
      <c r="F35" s="18"/>
      <c r="G35" s="18"/>
    </row>
    <row r="36" spans="1:7" ht="25.5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5060000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5060000</v>
      </c>
      <c r="F39" s="18">
        <f t="shared" ref="F39:G39" si="12">F40</f>
        <v>0</v>
      </c>
      <c r="G39" s="18">
        <f t="shared" si="12"/>
        <v>0</v>
      </c>
    </row>
    <row r="40" spans="1:7" ht="25.5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>
        <v>5060000</v>
      </c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754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754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754</v>
      </c>
      <c r="D43" s="16" t="s">
        <v>39</v>
      </c>
      <c r="E43" s="18"/>
      <c r="F43" s="18"/>
      <c r="G43" s="18"/>
    </row>
    <row r="44" spans="1:7" hidden="1" x14ac:dyDescent="0.25">
      <c r="A44" s="15" t="s">
        <v>686</v>
      </c>
      <c r="B44" s="16" t="s">
        <v>755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755</v>
      </c>
      <c r="C45" s="17" t="s">
        <v>756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755</v>
      </c>
      <c r="C46" s="17" t="s">
        <v>756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755</v>
      </c>
      <c r="C47" s="17" t="s">
        <v>756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670</v>
      </c>
      <c r="B48" s="16" t="s">
        <v>757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757</v>
      </c>
      <c r="C49" s="17" t="s">
        <v>758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757</v>
      </c>
      <c r="C50" s="17" t="s">
        <v>758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757</v>
      </c>
      <c r="C51" s="17" t="s">
        <v>758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757</v>
      </c>
      <c r="C52" s="17" t="s">
        <v>758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757</v>
      </c>
      <c r="C53" s="17" t="s">
        <v>758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757</v>
      </c>
      <c r="C54" s="17" t="s">
        <v>759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757</v>
      </c>
      <c r="C55" s="17" t="s">
        <v>759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757</v>
      </c>
      <c r="C56" s="17" t="s">
        <v>759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757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757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757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757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757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757</v>
      </c>
      <c r="C62" s="17" t="s">
        <v>760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757</v>
      </c>
      <c r="C63" s="17" t="s">
        <v>760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757</v>
      </c>
      <c r="C64" s="17" t="s">
        <v>760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757</v>
      </c>
      <c r="C65" s="17" t="s">
        <v>752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757</v>
      </c>
      <c r="C66" s="17" t="s">
        <v>752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757</v>
      </c>
      <c r="C67" s="17" t="s">
        <v>752</v>
      </c>
      <c r="D67" s="16" t="s">
        <v>39</v>
      </c>
      <c r="E67" s="18"/>
      <c r="F67" s="18"/>
      <c r="G67" s="18"/>
    </row>
    <row r="68" spans="1:7" hidden="1" x14ac:dyDescent="0.25">
      <c r="A68" s="15" t="s">
        <v>673</v>
      </c>
      <c r="B68" s="16" t="s">
        <v>761</v>
      </c>
      <c r="C68" s="17"/>
      <c r="D68" s="16"/>
      <c r="E68" s="18">
        <f>E69</f>
        <v>0</v>
      </c>
      <c r="F68" s="18">
        <f t="shared" ref="F68:G70" si="28">F69</f>
        <v>0</v>
      </c>
      <c r="G68" s="18">
        <f t="shared" si="28"/>
        <v>0</v>
      </c>
    </row>
    <row r="69" spans="1:7" hidden="1" x14ac:dyDescent="0.25">
      <c r="A69" s="15" t="s">
        <v>78</v>
      </c>
      <c r="B69" s="16" t="s">
        <v>761</v>
      </c>
      <c r="C69" s="17" t="s">
        <v>762</v>
      </c>
      <c r="D69" s="16"/>
      <c r="E69" s="18">
        <f>E70</f>
        <v>0</v>
      </c>
      <c r="F69" s="18">
        <f t="shared" si="28"/>
        <v>0</v>
      </c>
      <c r="G69" s="18">
        <f t="shared" si="28"/>
        <v>0</v>
      </c>
    </row>
    <row r="70" spans="1:7" hidden="1" x14ac:dyDescent="0.25">
      <c r="A70" s="15" t="s">
        <v>36</v>
      </c>
      <c r="B70" s="16" t="s">
        <v>761</v>
      </c>
      <c r="C70" s="17" t="s">
        <v>762</v>
      </c>
      <c r="D70" s="16" t="s">
        <v>37</v>
      </c>
      <c r="E70" s="18">
        <f>E71</f>
        <v>0</v>
      </c>
      <c r="F70" s="18">
        <f t="shared" si="28"/>
        <v>0</v>
      </c>
      <c r="G70" s="18">
        <f t="shared" si="28"/>
        <v>0</v>
      </c>
    </row>
    <row r="71" spans="1:7" hidden="1" x14ac:dyDescent="0.25">
      <c r="A71" s="15" t="s">
        <v>79</v>
      </c>
      <c r="B71" s="16" t="s">
        <v>761</v>
      </c>
      <c r="C71" s="17" t="s">
        <v>762</v>
      </c>
      <c r="D71" s="16" t="s">
        <v>80</v>
      </c>
      <c r="E71" s="18"/>
      <c r="F71" s="18"/>
      <c r="G71" s="18"/>
    </row>
    <row r="72" spans="1:7" hidden="1" x14ac:dyDescent="0.25">
      <c r="A72" s="15" t="s">
        <v>660</v>
      </c>
      <c r="B72" s="16" t="s">
        <v>763</v>
      </c>
      <c r="C72" s="17"/>
      <c r="D72" s="16"/>
      <c r="E72" s="18">
        <f>E73+E80+E83+E86+E91+E94</f>
        <v>0</v>
      </c>
      <c r="F72" s="18">
        <f t="shared" ref="F72:G72" si="29">F73+F80+F83+F86+F91+F94</f>
        <v>0</v>
      </c>
      <c r="G72" s="18">
        <f t="shared" si="29"/>
        <v>0</v>
      </c>
    </row>
    <row r="73" spans="1:7" ht="76.5" hidden="1" x14ac:dyDescent="0.25">
      <c r="A73" s="15" t="s">
        <v>94</v>
      </c>
      <c r="B73" s="16" t="s">
        <v>763</v>
      </c>
      <c r="C73" s="17" t="s">
        <v>764</v>
      </c>
      <c r="D73" s="16"/>
      <c r="E73" s="18">
        <f>E74+E76+E78</f>
        <v>0</v>
      </c>
      <c r="F73" s="18">
        <f t="shared" ref="F73:G73" si="30">F74+F76+F78</f>
        <v>0</v>
      </c>
      <c r="G73" s="18">
        <f t="shared" si="30"/>
        <v>0</v>
      </c>
    </row>
    <row r="74" spans="1:7" ht="38.25" hidden="1" x14ac:dyDescent="0.25">
      <c r="A74" s="15" t="s">
        <v>24</v>
      </c>
      <c r="B74" s="16" t="s">
        <v>763</v>
      </c>
      <c r="C74" s="17" t="s">
        <v>764</v>
      </c>
      <c r="D74" s="16" t="s">
        <v>25</v>
      </c>
      <c r="E74" s="18">
        <f>E75</f>
        <v>0</v>
      </c>
      <c r="F74" s="18">
        <f t="shared" ref="F74:G74" si="31">F75</f>
        <v>0</v>
      </c>
      <c r="G74" s="18">
        <f t="shared" si="31"/>
        <v>0</v>
      </c>
    </row>
    <row r="75" spans="1:7" hidden="1" x14ac:dyDescent="0.25">
      <c r="A75" s="15" t="s">
        <v>26</v>
      </c>
      <c r="B75" s="16" t="s">
        <v>763</v>
      </c>
      <c r="C75" s="17" t="s">
        <v>764</v>
      </c>
      <c r="D75" s="16" t="s">
        <v>27</v>
      </c>
      <c r="E75" s="18"/>
      <c r="F75" s="18"/>
      <c r="G75" s="18"/>
    </row>
    <row r="76" spans="1:7" ht="25.5" hidden="1" x14ac:dyDescent="0.25">
      <c r="A76" s="15" t="s">
        <v>31</v>
      </c>
      <c r="B76" s="16" t="s">
        <v>763</v>
      </c>
      <c r="C76" s="17" t="s">
        <v>764</v>
      </c>
      <c r="D76" s="16" t="s">
        <v>32</v>
      </c>
      <c r="E76" s="18">
        <f>E77</f>
        <v>0</v>
      </c>
      <c r="F76" s="18">
        <f t="shared" ref="F76:G76" si="32">F77</f>
        <v>0</v>
      </c>
      <c r="G76" s="18">
        <f t="shared" si="32"/>
        <v>0</v>
      </c>
    </row>
    <row r="77" spans="1:7" ht="25.5" hidden="1" x14ac:dyDescent="0.25">
      <c r="A77" s="15" t="s">
        <v>33</v>
      </c>
      <c r="B77" s="16" t="s">
        <v>763</v>
      </c>
      <c r="C77" s="17" t="s">
        <v>764</v>
      </c>
      <c r="D77" s="16" t="s">
        <v>34</v>
      </c>
      <c r="E77" s="18"/>
      <c r="F77" s="18"/>
      <c r="G77" s="18"/>
    </row>
    <row r="78" spans="1:7" hidden="1" x14ac:dyDescent="0.25">
      <c r="A78" s="15" t="s">
        <v>83</v>
      </c>
      <c r="B78" s="16" t="s">
        <v>763</v>
      </c>
      <c r="C78" s="17" t="s">
        <v>764</v>
      </c>
      <c r="D78" s="16" t="s">
        <v>84</v>
      </c>
      <c r="E78" s="18">
        <f>E79</f>
        <v>0</v>
      </c>
      <c r="F78" s="18">
        <f t="shared" ref="F78:G78" si="33">F79</f>
        <v>0</v>
      </c>
      <c r="G78" s="18">
        <f t="shared" si="33"/>
        <v>0</v>
      </c>
    </row>
    <row r="79" spans="1:7" hidden="1" x14ac:dyDescent="0.25">
      <c r="A79" s="15" t="s">
        <v>95</v>
      </c>
      <c r="B79" s="16" t="s">
        <v>763</v>
      </c>
      <c r="C79" s="17" t="s">
        <v>764</v>
      </c>
      <c r="D79" s="16" t="s">
        <v>96</v>
      </c>
      <c r="E79" s="18"/>
      <c r="F79" s="18"/>
      <c r="G79" s="18"/>
    </row>
    <row r="80" spans="1:7" ht="25.5" hidden="1" x14ac:dyDescent="0.25">
      <c r="A80" s="15" t="s">
        <v>97</v>
      </c>
      <c r="B80" s="16" t="s">
        <v>763</v>
      </c>
      <c r="C80" s="17" t="s">
        <v>765</v>
      </c>
      <c r="D80" s="16"/>
      <c r="E80" s="18">
        <f>E81</f>
        <v>0</v>
      </c>
      <c r="F80" s="18">
        <f t="shared" ref="F80:G81" si="34">F81</f>
        <v>0</v>
      </c>
      <c r="G80" s="18">
        <f t="shared" si="34"/>
        <v>0</v>
      </c>
    </row>
    <row r="81" spans="1:7" ht="25.5" hidden="1" x14ac:dyDescent="0.25">
      <c r="A81" s="15" t="s">
        <v>44</v>
      </c>
      <c r="B81" s="16" t="s">
        <v>763</v>
      </c>
      <c r="C81" s="17" t="s">
        <v>765</v>
      </c>
      <c r="D81" s="16" t="s">
        <v>45</v>
      </c>
      <c r="E81" s="18">
        <f>E82</f>
        <v>0</v>
      </c>
      <c r="F81" s="18">
        <f t="shared" si="34"/>
        <v>0</v>
      </c>
      <c r="G81" s="18">
        <f t="shared" si="34"/>
        <v>0</v>
      </c>
    </row>
    <row r="82" spans="1:7" hidden="1" x14ac:dyDescent="0.25">
      <c r="A82" s="15" t="s">
        <v>46</v>
      </c>
      <c r="B82" s="16" t="s">
        <v>763</v>
      </c>
      <c r="C82" s="17" t="s">
        <v>765</v>
      </c>
      <c r="D82" s="16" t="s">
        <v>47</v>
      </c>
      <c r="E82" s="18"/>
      <c r="F82" s="18"/>
      <c r="G82" s="18"/>
    </row>
    <row r="83" spans="1:7" hidden="1" x14ac:dyDescent="0.25">
      <c r="A83" s="15" t="s">
        <v>98</v>
      </c>
      <c r="B83" s="16" t="s">
        <v>763</v>
      </c>
      <c r="C83" s="17" t="s">
        <v>766</v>
      </c>
      <c r="D83" s="16"/>
      <c r="E83" s="18">
        <f>E84</f>
        <v>0</v>
      </c>
      <c r="F83" s="18">
        <f t="shared" ref="F83:G84" si="35">F84</f>
        <v>0</v>
      </c>
      <c r="G83" s="18">
        <f t="shared" si="35"/>
        <v>0</v>
      </c>
    </row>
    <row r="84" spans="1:7" hidden="1" x14ac:dyDescent="0.25">
      <c r="A84" s="15" t="s">
        <v>36</v>
      </c>
      <c r="B84" s="16" t="s">
        <v>763</v>
      </c>
      <c r="C84" s="17" t="s">
        <v>766</v>
      </c>
      <c r="D84" s="16" t="s">
        <v>37</v>
      </c>
      <c r="E84" s="18">
        <f>E85</f>
        <v>0</v>
      </c>
      <c r="F84" s="18">
        <f t="shared" si="35"/>
        <v>0</v>
      </c>
      <c r="G84" s="18">
        <f t="shared" si="35"/>
        <v>0</v>
      </c>
    </row>
    <row r="85" spans="1:7" hidden="1" x14ac:dyDescent="0.25">
      <c r="A85" s="15" t="s">
        <v>38</v>
      </c>
      <c r="B85" s="16" t="s">
        <v>763</v>
      </c>
      <c r="C85" s="17" t="s">
        <v>766</v>
      </c>
      <c r="D85" s="16" t="s">
        <v>39</v>
      </c>
      <c r="E85" s="18"/>
      <c r="F85" s="18"/>
      <c r="G85" s="18"/>
    </row>
    <row r="86" spans="1:7" ht="25.5" hidden="1" x14ac:dyDescent="0.25">
      <c r="A86" s="15" t="s">
        <v>30</v>
      </c>
      <c r="B86" s="16" t="s">
        <v>763</v>
      </c>
      <c r="C86" s="17" t="s">
        <v>767</v>
      </c>
      <c r="D86" s="16"/>
      <c r="E86" s="18">
        <f>E87+E89</f>
        <v>0</v>
      </c>
      <c r="F86" s="18">
        <f t="shared" ref="F86:G86" si="36">F87+F89</f>
        <v>0</v>
      </c>
      <c r="G86" s="18">
        <f t="shared" si="36"/>
        <v>0</v>
      </c>
    </row>
    <row r="87" spans="1:7" ht="38.25" hidden="1" x14ac:dyDescent="0.25">
      <c r="A87" s="15" t="s">
        <v>24</v>
      </c>
      <c r="B87" s="16" t="s">
        <v>763</v>
      </c>
      <c r="C87" s="17" t="s">
        <v>767</v>
      </c>
      <c r="D87" s="16" t="s">
        <v>25</v>
      </c>
      <c r="E87" s="18">
        <f>E88</f>
        <v>0</v>
      </c>
      <c r="F87" s="18">
        <f t="shared" ref="F87:G87" si="37">F88</f>
        <v>0</v>
      </c>
      <c r="G87" s="18">
        <f t="shared" si="37"/>
        <v>0</v>
      </c>
    </row>
    <row r="88" spans="1:7" hidden="1" x14ac:dyDescent="0.25">
      <c r="A88" s="15" t="s">
        <v>26</v>
      </c>
      <c r="B88" s="16" t="s">
        <v>763</v>
      </c>
      <c r="C88" s="17" t="s">
        <v>767</v>
      </c>
      <c r="D88" s="16" t="s">
        <v>27</v>
      </c>
      <c r="E88" s="18"/>
      <c r="F88" s="18"/>
      <c r="G88" s="18"/>
    </row>
    <row r="89" spans="1:7" ht="25.5" hidden="1" x14ac:dyDescent="0.25">
      <c r="A89" s="15" t="s">
        <v>31</v>
      </c>
      <c r="B89" s="16" t="s">
        <v>763</v>
      </c>
      <c r="C89" s="17" t="s">
        <v>767</v>
      </c>
      <c r="D89" s="16" t="s">
        <v>32</v>
      </c>
      <c r="E89" s="18">
        <f>E90</f>
        <v>0</v>
      </c>
      <c r="F89" s="18">
        <f t="shared" ref="F89:G89" si="38">F90</f>
        <v>0</v>
      </c>
      <c r="G89" s="18">
        <f t="shared" si="38"/>
        <v>0</v>
      </c>
    </row>
    <row r="90" spans="1:7" ht="25.5" hidden="1" x14ac:dyDescent="0.25">
      <c r="A90" s="15" t="s">
        <v>33</v>
      </c>
      <c r="B90" s="16" t="s">
        <v>763</v>
      </c>
      <c r="C90" s="17" t="s">
        <v>767</v>
      </c>
      <c r="D90" s="16" t="s">
        <v>34</v>
      </c>
      <c r="E90" s="18"/>
      <c r="F90" s="18"/>
      <c r="G90" s="18"/>
    </row>
    <row r="91" spans="1:7" hidden="1" x14ac:dyDescent="0.25">
      <c r="A91" s="15" t="s">
        <v>35</v>
      </c>
      <c r="B91" s="16" t="s">
        <v>763</v>
      </c>
      <c r="C91" s="17" t="s">
        <v>768</v>
      </c>
      <c r="D91" s="16"/>
      <c r="E91" s="18">
        <f>E92</f>
        <v>0</v>
      </c>
      <c r="F91" s="18">
        <f t="shared" ref="F91:G92" si="39">F92</f>
        <v>0</v>
      </c>
      <c r="G91" s="18">
        <f t="shared" si="39"/>
        <v>0</v>
      </c>
    </row>
    <row r="92" spans="1:7" hidden="1" x14ac:dyDescent="0.25">
      <c r="A92" s="15" t="s">
        <v>36</v>
      </c>
      <c r="B92" s="16" t="s">
        <v>763</v>
      </c>
      <c r="C92" s="17" t="s">
        <v>768</v>
      </c>
      <c r="D92" s="16" t="s">
        <v>37</v>
      </c>
      <c r="E92" s="18">
        <f>E93</f>
        <v>0</v>
      </c>
      <c r="F92" s="18">
        <f t="shared" si="39"/>
        <v>0</v>
      </c>
      <c r="G92" s="18">
        <f t="shared" si="39"/>
        <v>0</v>
      </c>
    </row>
    <row r="93" spans="1:7" hidden="1" x14ac:dyDescent="0.25">
      <c r="A93" s="15" t="s">
        <v>38</v>
      </c>
      <c r="B93" s="16" t="s">
        <v>763</v>
      </c>
      <c r="C93" s="17" t="s">
        <v>768</v>
      </c>
      <c r="D93" s="16" t="s">
        <v>39</v>
      </c>
      <c r="E93" s="18"/>
      <c r="F93" s="18"/>
      <c r="G93" s="18"/>
    </row>
    <row r="94" spans="1:7" hidden="1" x14ac:dyDescent="0.25">
      <c r="A94" s="15" t="s">
        <v>81</v>
      </c>
      <c r="B94" s="16" t="s">
        <v>763</v>
      </c>
      <c r="C94" s="17" t="s">
        <v>769</v>
      </c>
      <c r="D94" s="16"/>
      <c r="E94" s="18">
        <f>E95</f>
        <v>0</v>
      </c>
      <c r="F94" s="18">
        <f t="shared" ref="F94:G95" si="40">F95</f>
        <v>0</v>
      </c>
      <c r="G94" s="18">
        <f t="shared" si="40"/>
        <v>0</v>
      </c>
    </row>
    <row r="95" spans="1:7" hidden="1" x14ac:dyDescent="0.25">
      <c r="A95" s="15" t="s">
        <v>36</v>
      </c>
      <c r="B95" s="16" t="s">
        <v>763</v>
      </c>
      <c r="C95" s="17" t="s">
        <v>769</v>
      </c>
      <c r="D95" s="16" t="s">
        <v>37</v>
      </c>
      <c r="E95" s="18">
        <f>E96</f>
        <v>0</v>
      </c>
      <c r="F95" s="18">
        <f t="shared" si="40"/>
        <v>0</v>
      </c>
      <c r="G95" s="18">
        <f t="shared" si="40"/>
        <v>0</v>
      </c>
    </row>
    <row r="96" spans="1:7" hidden="1" x14ac:dyDescent="0.25">
      <c r="A96" s="15" t="s">
        <v>79</v>
      </c>
      <c r="B96" s="16" t="s">
        <v>763</v>
      </c>
      <c r="C96" s="17" t="s">
        <v>769</v>
      </c>
      <c r="D96" s="16" t="s">
        <v>80</v>
      </c>
      <c r="E96" s="18">
        <v>0</v>
      </c>
      <c r="F96" s="18"/>
      <c r="G96" s="18"/>
    </row>
    <row r="97" spans="1:7" hidden="1" x14ac:dyDescent="0.25">
      <c r="A97" s="15" t="s">
        <v>691</v>
      </c>
      <c r="B97" s="16" t="s">
        <v>770</v>
      </c>
      <c r="C97" s="17"/>
      <c r="D97" s="16"/>
      <c r="E97" s="18">
        <f>E98</f>
        <v>0</v>
      </c>
      <c r="F97" s="18">
        <f t="shared" ref="F97:G100" si="41">F98</f>
        <v>0</v>
      </c>
      <c r="G97" s="18">
        <f t="shared" si="41"/>
        <v>0</v>
      </c>
    </row>
    <row r="98" spans="1:7" hidden="1" x14ac:dyDescent="0.25">
      <c r="A98" s="15" t="s">
        <v>692</v>
      </c>
      <c r="B98" s="16" t="s">
        <v>771</v>
      </c>
      <c r="C98" s="17"/>
      <c r="D98" s="16"/>
      <c r="E98" s="18">
        <f>E99</f>
        <v>0</v>
      </c>
      <c r="F98" s="18">
        <f t="shared" si="41"/>
        <v>0</v>
      </c>
      <c r="G98" s="18">
        <f t="shared" si="41"/>
        <v>0</v>
      </c>
    </row>
    <row r="99" spans="1:7" ht="25.5" hidden="1" x14ac:dyDescent="0.25">
      <c r="A99" s="15" t="s">
        <v>99</v>
      </c>
      <c r="B99" s="16" t="s">
        <v>771</v>
      </c>
      <c r="C99" s="17" t="s">
        <v>772</v>
      </c>
      <c r="D99" s="16"/>
      <c r="E99" s="18">
        <f>E100</f>
        <v>0</v>
      </c>
      <c r="F99" s="18">
        <f t="shared" si="41"/>
        <v>0</v>
      </c>
      <c r="G99" s="18">
        <f t="shared" si="41"/>
        <v>0</v>
      </c>
    </row>
    <row r="100" spans="1:7" hidden="1" x14ac:dyDescent="0.25">
      <c r="A100" s="15" t="s">
        <v>83</v>
      </c>
      <c r="B100" s="16" t="s">
        <v>771</v>
      </c>
      <c r="C100" s="17" t="s">
        <v>772</v>
      </c>
      <c r="D100" s="16" t="s">
        <v>84</v>
      </c>
      <c r="E100" s="18">
        <f>E101</f>
        <v>0</v>
      </c>
      <c r="F100" s="18">
        <f t="shared" si="41"/>
        <v>0</v>
      </c>
      <c r="G100" s="18">
        <f t="shared" si="41"/>
        <v>0</v>
      </c>
    </row>
    <row r="101" spans="1:7" hidden="1" x14ac:dyDescent="0.25">
      <c r="A101" s="15" t="s">
        <v>95</v>
      </c>
      <c r="B101" s="16" t="s">
        <v>771</v>
      </c>
      <c r="C101" s="17" t="s">
        <v>772</v>
      </c>
      <c r="D101" s="16" t="s">
        <v>96</v>
      </c>
      <c r="E101" s="18"/>
      <c r="F101" s="18"/>
      <c r="G101" s="18"/>
    </row>
    <row r="102" spans="1:7" ht="25.5" x14ac:dyDescent="0.25">
      <c r="A102" s="15" t="s">
        <v>773</v>
      </c>
      <c r="B102" s="16" t="s">
        <v>774</v>
      </c>
      <c r="C102" s="17"/>
      <c r="D102" s="16"/>
      <c r="E102" s="18">
        <f>E103</f>
        <v>42112.99</v>
      </c>
      <c r="F102" s="18">
        <f t="shared" ref="F102:G102" si="42">F103</f>
        <v>0</v>
      </c>
      <c r="G102" s="18">
        <f t="shared" si="42"/>
        <v>0</v>
      </c>
    </row>
    <row r="103" spans="1:7" ht="25.5" x14ac:dyDescent="0.25">
      <c r="A103" s="15" t="s">
        <v>695</v>
      </c>
      <c r="B103" s="16" t="s">
        <v>775</v>
      </c>
      <c r="C103" s="17"/>
      <c r="D103" s="16"/>
      <c r="E103" s="18">
        <f>E104+E109</f>
        <v>42112.99</v>
      </c>
      <c r="F103" s="18">
        <f t="shared" ref="F103:G103" si="43">F104+F109</f>
        <v>0</v>
      </c>
      <c r="G103" s="18">
        <f t="shared" si="43"/>
        <v>0</v>
      </c>
    </row>
    <row r="104" spans="1:7" x14ac:dyDescent="0.25">
      <c r="A104" s="15" t="s">
        <v>100</v>
      </c>
      <c r="B104" s="16" t="s">
        <v>775</v>
      </c>
      <c r="C104" s="17" t="s">
        <v>776</v>
      </c>
      <c r="D104" s="16"/>
      <c r="E104" s="18">
        <f>E105+E107</f>
        <v>42112.99</v>
      </c>
      <c r="F104" s="18">
        <f t="shared" ref="F104:G104" si="44">F105+F107</f>
        <v>0</v>
      </c>
      <c r="G104" s="18">
        <f t="shared" si="44"/>
        <v>0</v>
      </c>
    </row>
    <row r="105" spans="1:7" ht="38.25" hidden="1" x14ac:dyDescent="0.25">
      <c r="A105" s="15" t="s">
        <v>24</v>
      </c>
      <c r="B105" s="16" t="s">
        <v>775</v>
      </c>
      <c r="C105" s="17" t="s">
        <v>776</v>
      </c>
      <c r="D105" s="16" t="s">
        <v>25</v>
      </c>
      <c r="E105" s="18">
        <f>E106</f>
        <v>0</v>
      </c>
      <c r="F105" s="18">
        <f t="shared" ref="F105:G105" si="45">F106</f>
        <v>0</v>
      </c>
      <c r="G105" s="18">
        <f t="shared" si="45"/>
        <v>0</v>
      </c>
    </row>
    <row r="106" spans="1:7" hidden="1" x14ac:dyDescent="0.25">
      <c r="A106" s="15" t="s">
        <v>56</v>
      </c>
      <c r="B106" s="16" t="s">
        <v>775</v>
      </c>
      <c r="C106" s="17" t="s">
        <v>776</v>
      </c>
      <c r="D106" s="16" t="s">
        <v>57</v>
      </c>
      <c r="E106" s="18"/>
      <c r="F106" s="18"/>
      <c r="G106" s="18"/>
    </row>
    <row r="107" spans="1:7" ht="25.5" x14ac:dyDescent="0.25">
      <c r="A107" s="15" t="s">
        <v>31</v>
      </c>
      <c r="B107" s="16" t="s">
        <v>775</v>
      </c>
      <c r="C107" s="17" t="s">
        <v>776</v>
      </c>
      <c r="D107" s="16" t="s">
        <v>32</v>
      </c>
      <c r="E107" s="18">
        <f>E108</f>
        <v>42112.99</v>
      </c>
      <c r="F107" s="18">
        <f t="shared" ref="F107:G107" si="46">F108</f>
        <v>0</v>
      </c>
      <c r="G107" s="18">
        <f t="shared" si="46"/>
        <v>0</v>
      </c>
    </row>
    <row r="108" spans="1:7" ht="25.5" x14ac:dyDescent="0.25">
      <c r="A108" s="15" t="s">
        <v>33</v>
      </c>
      <c r="B108" s="16" t="s">
        <v>775</v>
      </c>
      <c r="C108" s="17" t="s">
        <v>776</v>
      </c>
      <c r="D108" s="16" t="s">
        <v>34</v>
      </c>
      <c r="E108" s="18">
        <v>42112.99</v>
      </c>
      <c r="F108" s="18"/>
      <c r="G108" s="18"/>
    </row>
    <row r="109" spans="1:7" hidden="1" x14ac:dyDescent="0.25">
      <c r="A109" s="15" t="s">
        <v>35</v>
      </c>
      <c r="B109" s="16" t="s">
        <v>775</v>
      </c>
      <c r="C109" s="17" t="s">
        <v>754</v>
      </c>
      <c r="D109" s="16"/>
      <c r="E109" s="18">
        <f>E110</f>
        <v>0</v>
      </c>
      <c r="F109" s="18">
        <f t="shared" ref="F109:G110" si="47">F110</f>
        <v>0</v>
      </c>
      <c r="G109" s="18">
        <f t="shared" si="47"/>
        <v>0</v>
      </c>
    </row>
    <row r="110" spans="1:7" hidden="1" x14ac:dyDescent="0.25">
      <c r="A110" s="15" t="s">
        <v>36</v>
      </c>
      <c r="B110" s="16" t="s">
        <v>775</v>
      </c>
      <c r="C110" s="17" t="s">
        <v>754</v>
      </c>
      <c r="D110" s="16" t="s">
        <v>37</v>
      </c>
      <c r="E110" s="18">
        <f>E111</f>
        <v>0</v>
      </c>
      <c r="F110" s="18">
        <f t="shared" si="47"/>
        <v>0</v>
      </c>
      <c r="G110" s="18">
        <f t="shared" si="47"/>
        <v>0</v>
      </c>
    </row>
    <row r="111" spans="1:7" hidden="1" x14ac:dyDescent="0.25">
      <c r="A111" s="15" t="s">
        <v>38</v>
      </c>
      <c r="B111" s="16" t="s">
        <v>775</v>
      </c>
      <c r="C111" s="17" t="s">
        <v>754</v>
      </c>
      <c r="D111" s="16" t="s">
        <v>39</v>
      </c>
      <c r="E111" s="18"/>
      <c r="F111" s="18"/>
      <c r="G111" s="18"/>
    </row>
    <row r="112" spans="1:7" ht="25.5" hidden="1" x14ac:dyDescent="0.25">
      <c r="A112" s="15" t="s">
        <v>697</v>
      </c>
      <c r="B112" s="16" t="s">
        <v>777</v>
      </c>
      <c r="C112" s="17"/>
      <c r="D112" s="16"/>
      <c r="E112" s="18">
        <f>E113+E116</f>
        <v>0</v>
      </c>
      <c r="F112" s="18">
        <f t="shared" ref="F112:G112" si="48">F113+F116</f>
        <v>0</v>
      </c>
      <c r="G112" s="18">
        <f t="shared" si="48"/>
        <v>0</v>
      </c>
    </row>
    <row r="113" spans="1:7" ht="25.5" hidden="1" x14ac:dyDescent="0.25">
      <c r="A113" s="15" t="s">
        <v>101</v>
      </c>
      <c r="B113" s="16" t="s">
        <v>777</v>
      </c>
      <c r="C113" s="17" t="s">
        <v>778</v>
      </c>
      <c r="D113" s="16"/>
      <c r="E113" s="18">
        <f>E114</f>
        <v>0</v>
      </c>
      <c r="F113" s="18">
        <f t="shared" ref="F113:G113" si="49">F114</f>
        <v>0</v>
      </c>
      <c r="G113" s="18">
        <f t="shared" si="49"/>
        <v>0</v>
      </c>
    </row>
    <row r="114" spans="1:7" ht="25.5" hidden="1" x14ac:dyDescent="0.25">
      <c r="A114" s="15" t="s">
        <v>31</v>
      </c>
      <c r="B114" s="16" t="s">
        <v>777</v>
      </c>
      <c r="C114" s="17" t="s">
        <v>778</v>
      </c>
      <c r="D114" s="16" t="s">
        <v>32</v>
      </c>
      <c r="E114" s="18">
        <f>E115</f>
        <v>0</v>
      </c>
      <c r="F114" s="18">
        <f t="shared" ref="F114:G114" si="50">F115</f>
        <v>0</v>
      </c>
      <c r="G114" s="18">
        <f t="shared" si="50"/>
        <v>0</v>
      </c>
    </row>
    <row r="115" spans="1:7" ht="25.5" hidden="1" x14ac:dyDescent="0.25">
      <c r="A115" s="15" t="s">
        <v>33</v>
      </c>
      <c r="B115" s="16" t="s">
        <v>777</v>
      </c>
      <c r="C115" s="17" t="s">
        <v>778</v>
      </c>
      <c r="D115" s="16" t="s">
        <v>34</v>
      </c>
      <c r="E115" s="18"/>
      <c r="F115" s="18"/>
      <c r="G115" s="18"/>
    </row>
    <row r="116" spans="1:7" ht="38.25" hidden="1" x14ac:dyDescent="0.25">
      <c r="A116" s="15" t="s">
        <v>102</v>
      </c>
      <c r="B116" s="16" t="s">
        <v>777</v>
      </c>
      <c r="C116" s="17" t="s">
        <v>779</v>
      </c>
      <c r="D116" s="16"/>
      <c r="E116" s="18">
        <f>E117</f>
        <v>0</v>
      </c>
      <c r="F116" s="18">
        <f t="shared" ref="F116:G117" si="51">F117</f>
        <v>0</v>
      </c>
      <c r="G116" s="18">
        <f t="shared" si="51"/>
        <v>0</v>
      </c>
    </row>
    <row r="117" spans="1:7" ht="25.5" hidden="1" x14ac:dyDescent="0.25">
      <c r="A117" s="15" t="s">
        <v>31</v>
      </c>
      <c r="B117" s="16" t="s">
        <v>777</v>
      </c>
      <c r="C117" s="17" t="s">
        <v>779</v>
      </c>
      <c r="D117" s="16" t="s">
        <v>32</v>
      </c>
      <c r="E117" s="18">
        <f>E118</f>
        <v>0</v>
      </c>
      <c r="F117" s="18">
        <f t="shared" si="51"/>
        <v>0</v>
      </c>
      <c r="G117" s="18">
        <f t="shared" si="51"/>
        <v>0</v>
      </c>
    </row>
    <row r="118" spans="1:7" ht="25.5" hidden="1" x14ac:dyDescent="0.25">
      <c r="A118" s="15" t="s">
        <v>33</v>
      </c>
      <c r="B118" s="16" t="s">
        <v>777</v>
      </c>
      <c r="C118" s="17" t="s">
        <v>779</v>
      </c>
      <c r="D118" s="16" t="s">
        <v>34</v>
      </c>
      <c r="E118" s="18"/>
      <c r="F118" s="18"/>
      <c r="G118" s="18"/>
    </row>
    <row r="119" spans="1:7" hidden="1" x14ac:dyDescent="0.25">
      <c r="A119" s="15" t="s">
        <v>173</v>
      </c>
      <c r="B119" s="16" t="s">
        <v>174</v>
      </c>
      <c r="C119" s="17"/>
      <c r="D119" s="16"/>
      <c r="E119" s="18">
        <f>E120+E124+E128+E135</f>
        <v>0</v>
      </c>
      <c r="F119" s="18">
        <f t="shared" ref="F119:G119" si="52">F120+F124+F128+F135</f>
        <v>0</v>
      </c>
      <c r="G119" s="18">
        <f t="shared" si="52"/>
        <v>0</v>
      </c>
    </row>
    <row r="120" spans="1:7" hidden="1" x14ac:dyDescent="0.25">
      <c r="A120" s="15" t="s">
        <v>700</v>
      </c>
      <c r="B120" s="16" t="s">
        <v>780</v>
      </c>
      <c r="C120" s="17"/>
      <c r="D120" s="16"/>
      <c r="E120" s="18">
        <f>E121</f>
        <v>0</v>
      </c>
      <c r="F120" s="18">
        <f t="shared" ref="F120:G122" si="53">F121</f>
        <v>0</v>
      </c>
      <c r="G120" s="18">
        <f t="shared" si="53"/>
        <v>0</v>
      </c>
    </row>
    <row r="121" spans="1:7" ht="89.25" hidden="1" x14ac:dyDescent="0.25">
      <c r="A121" s="15" t="s">
        <v>103</v>
      </c>
      <c r="B121" s="16" t="s">
        <v>780</v>
      </c>
      <c r="C121" s="17" t="s">
        <v>781</v>
      </c>
      <c r="D121" s="16"/>
      <c r="E121" s="18">
        <f>E122</f>
        <v>0</v>
      </c>
      <c r="F121" s="18">
        <f t="shared" si="53"/>
        <v>0</v>
      </c>
      <c r="G121" s="18">
        <f t="shared" si="53"/>
        <v>0</v>
      </c>
    </row>
    <row r="122" spans="1:7" ht="25.5" hidden="1" x14ac:dyDescent="0.25">
      <c r="A122" s="15" t="s">
        <v>31</v>
      </c>
      <c r="B122" s="16" t="s">
        <v>780</v>
      </c>
      <c r="C122" s="17" t="s">
        <v>781</v>
      </c>
      <c r="D122" s="16" t="s">
        <v>32</v>
      </c>
      <c r="E122" s="18">
        <f>E123</f>
        <v>0</v>
      </c>
      <c r="F122" s="18">
        <f t="shared" si="53"/>
        <v>0</v>
      </c>
      <c r="G122" s="18">
        <f t="shared" si="53"/>
        <v>0</v>
      </c>
    </row>
    <row r="123" spans="1:7" ht="25.5" hidden="1" x14ac:dyDescent="0.25">
      <c r="A123" s="15" t="s">
        <v>33</v>
      </c>
      <c r="B123" s="16" t="s">
        <v>780</v>
      </c>
      <c r="C123" s="17" t="s">
        <v>781</v>
      </c>
      <c r="D123" s="16" t="s">
        <v>34</v>
      </c>
      <c r="E123" s="18"/>
      <c r="F123" s="18"/>
      <c r="G123" s="18"/>
    </row>
    <row r="124" spans="1:7" hidden="1" x14ac:dyDescent="0.25">
      <c r="A124" s="15" t="s">
        <v>702</v>
      </c>
      <c r="B124" s="16" t="s">
        <v>782</v>
      </c>
      <c r="C124" s="17"/>
      <c r="D124" s="16"/>
      <c r="E124" s="18">
        <f>E125</f>
        <v>0</v>
      </c>
      <c r="F124" s="18">
        <f t="shared" ref="F124:G126" si="54">F125</f>
        <v>0</v>
      </c>
      <c r="G124" s="18">
        <f t="shared" si="54"/>
        <v>0</v>
      </c>
    </row>
    <row r="125" spans="1:7" ht="51" hidden="1" x14ac:dyDescent="0.25">
      <c r="A125" s="15" t="s">
        <v>104</v>
      </c>
      <c r="B125" s="16" t="s">
        <v>782</v>
      </c>
      <c r="C125" s="17" t="s">
        <v>783</v>
      </c>
      <c r="D125" s="16"/>
      <c r="E125" s="18">
        <f>E126</f>
        <v>0</v>
      </c>
      <c r="F125" s="18">
        <f t="shared" si="54"/>
        <v>0</v>
      </c>
      <c r="G125" s="18">
        <f t="shared" si="54"/>
        <v>0</v>
      </c>
    </row>
    <row r="126" spans="1:7" hidden="1" x14ac:dyDescent="0.25">
      <c r="A126" s="15" t="s">
        <v>36</v>
      </c>
      <c r="B126" s="16" t="s">
        <v>782</v>
      </c>
      <c r="C126" s="17" t="s">
        <v>783</v>
      </c>
      <c r="D126" s="16" t="s">
        <v>37</v>
      </c>
      <c r="E126" s="18">
        <f>E127</f>
        <v>0</v>
      </c>
      <c r="F126" s="18">
        <f t="shared" si="54"/>
        <v>0</v>
      </c>
      <c r="G126" s="18">
        <f t="shared" si="54"/>
        <v>0</v>
      </c>
    </row>
    <row r="127" spans="1:7" ht="38.25" hidden="1" x14ac:dyDescent="0.25">
      <c r="A127" s="15" t="s">
        <v>105</v>
      </c>
      <c r="B127" s="16" t="s">
        <v>782</v>
      </c>
      <c r="C127" s="17" t="s">
        <v>783</v>
      </c>
      <c r="D127" s="16" t="s">
        <v>106</v>
      </c>
      <c r="E127" s="18"/>
      <c r="F127" s="18"/>
      <c r="G127" s="18"/>
    </row>
    <row r="128" spans="1:7" hidden="1" x14ac:dyDescent="0.25">
      <c r="A128" s="15" t="s">
        <v>107</v>
      </c>
      <c r="B128" s="16" t="s">
        <v>175</v>
      </c>
      <c r="C128" s="17"/>
      <c r="D128" s="16"/>
      <c r="E128" s="18">
        <f>E129+E132</f>
        <v>0</v>
      </c>
      <c r="F128" s="18">
        <f t="shared" ref="F128:G128" si="55">F129+F132</f>
        <v>0</v>
      </c>
      <c r="G128" s="18">
        <f t="shared" si="55"/>
        <v>0</v>
      </c>
    </row>
    <row r="129" spans="1:7" ht="25.5" hidden="1" x14ac:dyDescent="0.25">
      <c r="A129" s="15" t="s">
        <v>108</v>
      </c>
      <c r="B129" s="16" t="s">
        <v>175</v>
      </c>
      <c r="C129" s="17" t="s">
        <v>176</v>
      </c>
      <c r="D129" s="16"/>
      <c r="E129" s="18">
        <f>E130</f>
        <v>0</v>
      </c>
      <c r="F129" s="18">
        <f t="shared" ref="F129:G129" si="56">F130</f>
        <v>0</v>
      </c>
      <c r="G129" s="18">
        <f t="shared" si="56"/>
        <v>0</v>
      </c>
    </row>
    <row r="130" spans="1:7" ht="25.5" hidden="1" x14ac:dyDescent="0.25">
      <c r="A130" s="15" t="s">
        <v>31</v>
      </c>
      <c r="B130" s="16" t="s">
        <v>175</v>
      </c>
      <c r="C130" s="17" t="s">
        <v>176</v>
      </c>
      <c r="D130" s="16" t="s">
        <v>32</v>
      </c>
      <c r="E130" s="18">
        <f>E131</f>
        <v>0</v>
      </c>
      <c r="F130" s="18">
        <f t="shared" ref="F130:G130" si="57">F131</f>
        <v>0</v>
      </c>
      <c r="G130" s="18">
        <f t="shared" si="57"/>
        <v>0</v>
      </c>
    </row>
    <row r="131" spans="1:7" ht="25.5" hidden="1" x14ac:dyDescent="0.25">
      <c r="A131" s="15" t="s">
        <v>33</v>
      </c>
      <c r="B131" s="16" t="s">
        <v>175</v>
      </c>
      <c r="C131" s="17" t="s">
        <v>176</v>
      </c>
      <c r="D131" s="16" t="s">
        <v>34</v>
      </c>
      <c r="E131" s="18"/>
      <c r="F131" s="18"/>
      <c r="G131" s="18"/>
    </row>
    <row r="132" spans="1:7" ht="127.5" hidden="1" x14ac:dyDescent="0.25">
      <c r="A132" s="15" t="s">
        <v>109</v>
      </c>
      <c r="B132" s="16" t="s">
        <v>175</v>
      </c>
      <c r="C132" s="17" t="s">
        <v>177</v>
      </c>
      <c r="D132" s="16"/>
      <c r="E132" s="18">
        <f>E133</f>
        <v>0</v>
      </c>
      <c r="F132" s="18">
        <f t="shared" ref="F132:G133" si="58">F133</f>
        <v>0</v>
      </c>
      <c r="G132" s="18">
        <f t="shared" si="58"/>
        <v>0</v>
      </c>
    </row>
    <row r="133" spans="1:7" hidden="1" x14ac:dyDescent="0.25">
      <c r="A133" s="15" t="s">
        <v>83</v>
      </c>
      <c r="B133" s="16" t="s">
        <v>175</v>
      </c>
      <c r="C133" s="17" t="s">
        <v>177</v>
      </c>
      <c r="D133" s="16" t="s">
        <v>84</v>
      </c>
      <c r="E133" s="18">
        <f>E134</f>
        <v>0</v>
      </c>
      <c r="F133" s="18">
        <f t="shared" si="58"/>
        <v>0</v>
      </c>
      <c r="G133" s="18">
        <f t="shared" si="58"/>
        <v>0</v>
      </c>
    </row>
    <row r="134" spans="1:7" hidden="1" x14ac:dyDescent="0.25">
      <c r="A134" s="15" t="s">
        <v>110</v>
      </c>
      <c r="B134" s="16" t="s">
        <v>175</v>
      </c>
      <c r="C134" s="17" t="s">
        <v>177</v>
      </c>
      <c r="D134" s="16" t="s">
        <v>111</v>
      </c>
      <c r="E134" s="18"/>
      <c r="F134" s="18"/>
      <c r="G134" s="18"/>
    </row>
    <row r="135" spans="1:7" hidden="1" x14ac:dyDescent="0.25">
      <c r="A135" s="15" t="s">
        <v>665</v>
      </c>
      <c r="B135" s="16" t="s">
        <v>784</v>
      </c>
      <c r="C135" s="17"/>
      <c r="D135" s="16"/>
      <c r="E135" s="18">
        <f>E136+E141+E144+E147+E150</f>
        <v>0</v>
      </c>
      <c r="F135" s="18">
        <f t="shared" ref="F135:G135" si="59">F136+F141+F144+F147+F150</f>
        <v>0</v>
      </c>
      <c r="G135" s="18">
        <f t="shared" si="59"/>
        <v>0</v>
      </c>
    </row>
    <row r="136" spans="1:7" ht="38.25" hidden="1" x14ac:dyDescent="0.25">
      <c r="A136" s="15" t="s">
        <v>112</v>
      </c>
      <c r="B136" s="16" t="s">
        <v>784</v>
      </c>
      <c r="C136" s="17" t="s">
        <v>785</v>
      </c>
      <c r="D136" s="16"/>
      <c r="E136" s="18">
        <f>E137+E139</f>
        <v>0</v>
      </c>
      <c r="F136" s="18">
        <f t="shared" ref="F136:G136" si="60">F137+F139</f>
        <v>0</v>
      </c>
      <c r="G136" s="18">
        <f t="shared" si="60"/>
        <v>0</v>
      </c>
    </row>
    <row r="137" spans="1:7" ht="38.25" hidden="1" x14ac:dyDescent="0.25">
      <c r="A137" s="15" t="s">
        <v>24</v>
      </c>
      <c r="B137" s="16" t="s">
        <v>784</v>
      </c>
      <c r="C137" s="17" t="s">
        <v>785</v>
      </c>
      <c r="D137" s="16" t="s">
        <v>25</v>
      </c>
      <c r="E137" s="18">
        <f>E138</f>
        <v>0</v>
      </c>
      <c r="F137" s="18">
        <f t="shared" ref="F137:G137" si="61">F138</f>
        <v>0</v>
      </c>
      <c r="G137" s="18">
        <f t="shared" si="61"/>
        <v>0</v>
      </c>
    </row>
    <row r="138" spans="1:7" hidden="1" x14ac:dyDescent="0.25">
      <c r="A138" s="15" t="s">
        <v>26</v>
      </c>
      <c r="B138" s="16" t="s">
        <v>784</v>
      </c>
      <c r="C138" s="17" t="s">
        <v>785</v>
      </c>
      <c r="D138" s="16" t="s">
        <v>27</v>
      </c>
      <c r="E138" s="18"/>
      <c r="F138" s="18"/>
      <c r="G138" s="18"/>
    </row>
    <row r="139" spans="1:7" ht="25.5" hidden="1" x14ac:dyDescent="0.25">
      <c r="A139" s="15" t="s">
        <v>31</v>
      </c>
      <c r="B139" s="16" t="s">
        <v>784</v>
      </c>
      <c r="C139" s="17" t="s">
        <v>785</v>
      </c>
      <c r="D139" s="16" t="s">
        <v>32</v>
      </c>
      <c r="E139" s="18">
        <f>E140</f>
        <v>0</v>
      </c>
      <c r="F139" s="18">
        <f t="shared" ref="F139:G139" si="62">F140</f>
        <v>0</v>
      </c>
      <c r="G139" s="18">
        <f t="shared" si="62"/>
        <v>0</v>
      </c>
    </row>
    <row r="140" spans="1:7" ht="25.5" hidden="1" x14ac:dyDescent="0.25">
      <c r="A140" s="15" t="s">
        <v>33</v>
      </c>
      <c r="B140" s="16" t="s">
        <v>784</v>
      </c>
      <c r="C140" s="17" t="s">
        <v>785</v>
      </c>
      <c r="D140" s="16" t="s">
        <v>34</v>
      </c>
      <c r="E140" s="18"/>
      <c r="F140" s="18"/>
      <c r="G140" s="18"/>
    </row>
    <row r="141" spans="1:7" hidden="1" x14ac:dyDescent="0.25">
      <c r="A141" s="15" t="s">
        <v>73</v>
      </c>
      <c r="B141" s="16" t="s">
        <v>784</v>
      </c>
      <c r="C141" s="17" t="s">
        <v>786</v>
      </c>
      <c r="D141" s="16"/>
      <c r="E141" s="18">
        <f>E142</f>
        <v>0</v>
      </c>
      <c r="F141" s="18">
        <f t="shared" ref="F141:G142" si="63">F142</f>
        <v>0</v>
      </c>
      <c r="G141" s="18">
        <f t="shared" si="63"/>
        <v>0</v>
      </c>
    </row>
    <row r="142" spans="1:7" ht="25.5" hidden="1" x14ac:dyDescent="0.25">
      <c r="A142" s="15" t="s">
        <v>31</v>
      </c>
      <c r="B142" s="16" t="s">
        <v>784</v>
      </c>
      <c r="C142" s="17" t="s">
        <v>786</v>
      </c>
      <c r="D142" s="16" t="s">
        <v>32</v>
      </c>
      <c r="E142" s="18">
        <f>E143</f>
        <v>0</v>
      </c>
      <c r="F142" s="18">
        <f t="shared" si="63"/>
        <v>0</v>
      </c>
      <c r="G142" s="18">
        <f t="shared" si="63"/>
        <v>0</v>
      </c>
    </row>
    <row r="143" spans="1:7" ht="25.5" hidden="1" x14ac:dyDescent="0.25">
      <c r="A143" s="15" t="s">
        <v>33</v>
      </c>
      <c r="B143" s="16" t="s">
        <v>784</v>
      </c>
      <c r="C143" s="17" t="s">
        <v>786</v>
      </c>
      <c r="D143" s="16" t="s">
        <v>34</v>
      </c>
      <c r="E143" s="18"/>
      <c r="F143" s="18"/>
      <c r="G143" s="18"/>
    </row>
    <row r="144" spans="1:7" ht="63.75" hidden="1" x14ac:dyDescent="0.25">
      <c r="A144" s="15" t="s">
        <v>156</v>
      </c>
      <c r="B144" s="16" t="s">
        <v>784</v>
      </c>
      <c r="C144" s="17" t="s">
        <v>787</v>
      </c>
      <c r="D144" s="16"/>
      <c r="E144" s="18">
        <f>E145</f>
        <v>0</v>
      </c>
      <c r="F144" s="18">
        <f t="shared" ref="F144:G145" si="64">F145</f>
        <v>0</v>
      </c>
      <c r="G144" s="18">
        <f t="shared" si="64"/>
        <v>0</v>
      </c>
    </row>
    <row r="145" spans="1:7" hidden="1" x14ac:dyDescent="0.25">
      <c r="A145" s="15" t="s">
        <v>83</v>
      </c>
      <c r="B145" s="16" t="s">
        <v>784</v>
      </c>
      <c r="C145" s="17" t="s">
        <v>787</v>
      </c>
      <c r="D145" s="16" t="s">
        <v>84</v>
      </c>
      <c r="E145" s="18">
        <f>E146</f>
        <v>0</v>
      </c>
      <c r="F145" s="18">
        <f t="shared" si="64"/>
        <v>0</v>
      </c>
      <c r="G145" s="18">
        <f t="shared" si="64"/>
        <v>0</v>
      </c>
    </row>
    <row r="146" spans="1:7" hidden="1" x14ac:dyDescent="0.25">
      <c r="A146" s="15" t="s">
        <v>110</v>
      </c>
      <c r="B146" s="16" t="s">
        <v>784</v>
      </c>
      <c r="C146" s="17" t="s">
        <v>787</v>
      </c>
      <c r="D146" s="16" t="s">
        <v>111</v>
      </c>
      <c r="E146" s="18"/>
      <c r="F146" s="18"/>
      <c r="G146" s="18"/>
    </row>
    <row r="147" spans="1:7" ht="25.5" hidden="1" x14ac:dyDescent="0.25">
      <c r="A147" s="15" t="s">
        <v>72</v>
      </c>
      <c r="B147" s="16" t="s">
        <v>784</v>
      </c>
      <c r="C147" s="17" t="s">
        <v>788</v>
      </c>
      <c r="D147" s="16"/>
      <c r="E147" s="18">
        <f>E148</f>
        <v>0</v>
      </c>
      <c r="F147" s="18">
        <f t="shared" ref="F147:G148" si="65">F148</f>
        <v>0</v>
      </c>
      <c r="G147" s="18">
        <f t="shared" si="65"/>
        <v>0</v>
      </c>
    </row>
    <row r="148" spans="1:7" ht="25.5" hidden="1" x14ac:dyDescent="0.25">
      <c r="A148" s="15" t="s">
        <v>31</v>
      </c>
      <c r="B148" s="16" t="s">
        <v>784</v>
      </c>
      <c r="C148" s="17" t="s">
        <v>788</v>
      </c>
      <c r="D148" s="16" t="s">
        <v>32</v>
      </c>
      <c r="E148" s="18">
        <f>E149</f>
        <v>0</v>
      </c>
      <c r="F148" s="18">
        <f t="shared" si="65"/>
        <v>0</v>
      </c>
      <c r="G148" s="18">
        <f t="shared" si="65"/>
        <v>0</v>
      </c>
    </row>
    <row r="149" spans="1:7" ht="25.5" hidden="1" x14ac:dyDescent="0.25">
      <c r="A149" s="15" t="s">
        <v>33</v>
      </c>
      <c r="B149" s="16" t="s">
        <v>784</v>
      </c>
      <c r="C149" s="17" t="s">
        <v>788</v>
      </c>
      <c r="D149" s="16" t="s">
        <v>34</v>
      </c>
      <c r="E149" s="18"/>
      <c r="F149" s="18"/>
      <c r="G149" s="18"/>
    </row>
    <row r="150" spans="1:7" hidden="1" x14ac:dyDescent="0.25">
      <c r="A150" s="15" t="s">
        <v>73</v>
      </c>
      <c r="B150" s="16" t="s">
        <v>784</v>
      </c>
      <c r="C150" s="17" t="s">
        <v>789</v>
      </c>
      <c r="D150" s="16"/>
      <c r="E150" s="18">
        <f>E151</f>
        <v>0</v>
      </c>
      <c r="F150" s="18">
        <f t="shared" ref="F150:G151" si="66">F151</f>
        <v>0</v>
      </c>
      <c r="G150" s="18">
        <f t="shared" si="66"/>
        <v>0</v>
      </c>
    </row>
    <row r="151" spans="1:7" ht="25.5" hidden="1" x14ac:dyDescent="0.25">
      <c r="A151" s="15" t="s">
        <v>31</v>
      </c>
      <c r="B151" s="16" t="s">
        <v>784</v>
      </c>
      <c r="C151" s="17" t="s">
        <v>789</v>
      </c>
      <c r="D151" s="16" t="s">
        <v>32</v>
      </c>
      <c r="E151" s="18">
        <f>E152</f>
        <v>0</v>
      </c>
      <c r="F151" s="18">
        <f t="shared" si="66"/>
        <v>0</v>
      </c>
      <c r="G151" s="18">
        <f t="shared" si="66"/>
        <v>0</v>
      </c>
    </row>
    <row r="152" spans="1:7" ht="25.5" hidden="1" x14ac:dyDescent="0.25">
      <c r="A152" s="15" t="s">
        <v>33</v>
      </c>
      <c r="B152" s="16" t="s">
        <v>784</v>
      </c>
      <c r="C152" s="17" t="s">
        <v>789</v>
      </c>
      <c r="D152" s="16" t="s">
        <v>34</v>
      </c>
      <c r="E152" s="18"/>
      <c r="F152" s="18"/>
      <c r="G152" s="18"/>
    </row>
    <row r="153" spans="1:7" ht="25.5" hidden="1" x14ac:dyDescent="0.25">
      <c r="A153" s="15" t="s">
        <v>74</v>
      </c>
      <c r="B153" s="16" t="s">
        <v>784</v>
      </c>
      <c r="C153" s="17" t="s">
        <v>790</v>
      </c>
      <c r="D153" s="16"/>
      <c r="E153" s="18">
        <f>E154</f>
        <v>0</v>
      </c>
      <c r="F153" s="18">
        <f t="shared" ref="F153:G154" si="67">F154</f>
        <v>0</v>
      </c>
      <c r="G153" s="18">
        <f t="shared" si="67"/>
        <v>0</v>
      </c>
    </row>
    <row r="154" spans="1:7" ht="25.5" hidden="1" x14ac:dyDescent="0.25">
      <c r="A154" s="15" t="s">
        <v>31</v>
      </c>
      <c r="B154" s="16" t="s">
        <v>784</v>
      </c>
      <c r="C154" s="17" t="s">
        <v>790</v>
      </c>
      <c r="D154" s="16" t="s">
        <v>32</v>
      </c>
      <c r="E154" s="18">
        <f>E155</f>
        <v>0</v>
      </c>
      <c r="F154" s="18">
        <f t="shared" si="67"/>
        <v>0</v>
      </c>
      <c r="G154" s="18">
        <f t="shared" si="67"/>
        <v>0</v>
      </c>
    </row>
    <row r="155" spans="1:7" ht="25.5" hidden="1" x14ac:dyDescent="0.25">
      <c r="A155" s="15" t="s">
        <v>33</v>
      </c>
      <c r="B155" s="16" t="s">
        <v>784</v>
      </c>
      <c r="C155" s="17" t="s">
        <v>790</v>
      </c>
      <c r="D155" s="16" t="s">
        <v>34</v>
      </c>
      <c r="E155" s="18"/>
      <c r="F155" s="18"/>
      <c r="G155" s="18"/>
    </row>
    <row r="156" spans="1:7" x14ac:dyDescent="0.25">
      <c r="A156" s="15" t="s">
        <v>791</v>
      </c>
      <c r="B156" s="16" t="s">
        <v>792</v>
      </c>
      <c r="C156" s="17"/>
      <c r="D156" s="16"/>
      <c r="E156" s="18">
        <f>E161+E174+E157</f>
        <v>352254.8</v>
      </c>
      <c r="F156" s="18">
        <f t="shared" ref="F156:G156" si="68">F161+F174</f>
        <v>0</v>
      </c>
      <c r="G156" s="18">
        <f t="shared" si="68"/>
        <v>0</v>
      </c>
    </row>
    <row r="157" spans="1:7" x14ac:dyDescent="0.25">
      <c r="A157" s="15" t="s">
        <v>863</v>
      </c>
      <c r="B157" s="17" t="s">
        <v>872</v>
      </c>
      <c r="C157" s="17"/>
      <c r="D157" s="17"/>
      <c r="E157" s="18">
        <f>E158</f>
        <v>58588.2</v>
      </c>
      <c r="F157" s="18"/>
      <c r="G157" s="18"/>
    </row>
    <row r="158" spans="1:7" ht="38.25" x14ac:dyDescent="0.25">
      <c r="A158" s="15" t="s">
        <v>860</v>
      </c>
      <c r="B158" s="17" t="s">
        <v>872</v>
      </c>
      <c r="C158" s="17" t="s">
        <v>879</v>
      </c>
      <c r="D158" s="17"/>
      <c r="E158" s="18">
        <f>E159</f>
        <v>58588.2</v>
      </c>
      <c r="F158" s="18"/>
      <c r="G158" s="18"/>
    </row>
    <row r="159" spans="1:7" x14ac:dyDescent="0.25">
      <c r="A159" s="15" t="s">
        <v>862</v>
      </c>
      <c r="B159" s="17" t="s">
        <v>872</v>
      </c>
      <c r="C159" s="17" t="s">
        <v>879</v>
      </c>
      <c r="D159" s="17" t="s">
        <v>32</v>
      </c>
      <c r="E159" s="18">
        <f>E160</f>
        <v>58588.2</v>
      </c>
      <c r="F159" s="18"/>
      <c r="G159" s="18"/>
    </row>
    <row r="160" spans="1:7" ht="25.5" x14ac:dyDescent="0.25">
      <c r="A160" s="15" t="s">
        <v>33</v>
      </c>
      <c r="B160" s="17" t="s">
        <v>872</v>
      </c>
      <c r="C160" s="17" t="s">
        <v>879</v>
      </c>
      <c r="D160" s="17" t="s">
        <v>34</v>
      </c>
      <c r="E160" s="18">
        <v>58588.2</v>
      </c>
      <c r="F160" s="18"/>
      <c r="G160" s="18"/>
    </row>
    <row r="161" spans="1:7" x14ac:dyDescent="0.25">
      <c r="A161" s="15" t="s">
        <v>711</v>
      </c>
      <c r="B161" s="16" t="s">
        <v>793</v>
      </c>
      <c r="C161" s="17"/>
      <c r="D161" s="16"/>
      <c r="E161" s="18">
        <f>E165+E168+E171+E162</f>
        <v>293666.59999999998</v>
      </c>
      <c r="F161" s="18">
        <f t="shared" ref="F161:G161" si="69">F165+F168+F171</f>
        <v>0</v>
      </c>
      <c r="G161" s="18">
        <f t="shared" si="69"/>
        <v>0</v>
      </c>
    </row>
    <row r="162" spans="1:7" ht="25.5" x14ac:dyDescent="0.25">
      <c r="A162" s="15" t="s">
        <v>864</v>
      </c>
      <c r="B162" s="16" t="s">
        <v>793</v>
      </c>
      <c r="C162" s="17" t="s">
        <v>880</v>
      </c>
      <c r="D162" s="17"/>
      <c r="E162" s="18">
        <f>E163</f>
        <v>293666.59999999998</v>
      </c>
      <c r="F162" s="18"/>
      <c r="G162" s="18"/>
    </row>
    <row r="163" spans="1:7" x14ac:dyDescent="0.25">
      <c r="A163" s="15" t="s">
        <v>862</v>
      </c>
      <c r="B163" s="16" t="s">
        <v>793</v>
      </c>
      <c r="C163" s="17" t="s">
        <v>880</v>
      </c>
      <c r="D163" s="17" t="s">
        <v>32</v>
      </c>
      <c r="E163" s="18">
        <f>E164</f>
        <v>293666.59999999998</v>
      </c>
      <c r="F163" s="18"/>
      <c r="G163" s="18"/>
    </row>
    <row r="164" spans="1:7" ht="25.5" x14ac:dyDescent="0.25">
      <c r="A164" s="15" t="s">
        <v>33</v>
      </c>
      <c r="B164" s="16" t="s">
        <v>793</v>
      </c>
      <c r="C164" s="17" t="s">
        <v>880</v>
      </c>
      <c r="D164" s="17" t="s">
        <v>34</v>
      </c>
      <c r="E164" s="18">
        <v>293666.59999999998</v>
      </c>
      <c r="F164" s="18"/>
      <c r="G164" s="18"/>
    </row>
    <row r="165" spans="1:7" hidden="1" x14ac:dyDescent="0.25">
      <c r="A165" s="15" t="s">
        <v>157</v>
      </c>
      <c r="B165" s="16" t="s">
        <v>793</v>
      </c>
      <c r="C165" s="17" t="s">
        <v>794</v>
      </c>
      <c r="D165" s="16"/>
      <c r="E165" s="18">
        <f>E166</f>
        <v>0</v>
      </c>
      <c r="F165" s="18">
        <f t="shared" ref="F165:G166" si="70">F166</f>
        <v>0</v>
      </c>
      <c r="G165" s="18">
        <f t="shared" si="70"/>
        <v>0</v>
      </c>
    </row>
    <row r="166" spans="1:7" ht="25.5" hidden="1" x14ac:dyDescent="0.25">
      <c r="A166" s="15" t="s">
        <v>31</v>
      </c>
      <c r="B166" s="16" t="s">
        <v>793</v>
      </c>
      <c r="C166" s="17" t="s">
        <v>794</v>
      </c>
      <c r="D166" s="16" t="s">
        <v>32</v>
      </c>
      <c r="E166" s="18">
        <f>E167</f>
        <v>0</v>
      </c>
      <c r="F166" s="18">
        <f t="shared" si="70"/>
        <v>0</v>
      </c>
      <c r="G166" s="18">
        <f t="shared" si="70"/>
        <v>0</v>
      </c>
    </row>
    <row r="167" spans="1:7" ht="25.5" hidden="1" x14ac:dyDescent="0.25">
      <c r="A167" s="15" t="s">
        <v>33</v>
      </c>
      <c r="B167" s="16" t="s">
        <v>793</v>
      </c>
      <c r="C167" s="17" t="s">
        <v>794</v>
      </c>
      <c r="D167" s="16" t="s">
        <v>34</v>
      </c>
      <c r="E167" s="18"/>
      <c r="F167" s="18"/>
      <c r="G167" s="18"/>
    </row>
    <row r="168" spans="1:7" ht="51" hidden="1" x14ac:dyDescent="0.25">
      <c r="A168" s="15" t="s">
        <v>113</v>
      </c>
      <c r="B168" s="16" t="s">
        <v>793</v>
      </c>
      <c r="C168" s="17" t="s">
        <v>795</v>
      </c>
      <c r="D168" s="16"/>
      <c r="E168" s="18">
        <f>E169</f>
        <v>0</v>
      </c>
      <c r="F168" s="18">
        <f t="shared" ref="F168:G169" si="71">F169</f>
        <v>0</v>
      </c>
      <c r="G168" s="18">
        <f t="shared" si="71"/>
        <v>0</v>
      </c>
    </row>
    <row r="169" spans="1:7" hidden="1" x14ac:dyDescent="0.25">
      <c r="A169" s="15" t="s">
        <v>83</v>
      </c>
      <c r="B169" s="16" t="s">
        <v>793</v>
      </c>
      <c r="C169" s="17" t="s">
        <v>795</v>
      </c>
      <c r="D169" s="16" t="s">
        <v>84</v>
      </c>
      <c r="E169" s="18">
        <f>E170</f>
        <v>0</v>
      </c>
      <c r="F169" s="18">
        <f t="shared" si="71"/>
        <v>0</v>
      </c>
      <c r="G169" s="18">
        <f t="shared" si="71"/>
        <v>0</v>
      </c>
    </row>
    <row r="170" spans="1:7" hidden="1" x14ac:dyDescent="0.25">
      <c r="A170" s="15" t="s">
        <v>110</v>
      </c>
      <c r="B170" s="16" t="s">
        <v>793</v>
      </c>
      <c r="C170" s="17" t="s">
        <v>795</v>
      </c>
      <c r="D170" s="16" t="s">
        <v>111</v>
      </c>
      <c r="E170" s="18"/>
      <c r="F170" s="18"/>
      <c r="G170" s="18"/>
    </row>
    <row r="171" spans="1:7" hidden="1" x14ac:dyDescent="0.25">
      <c r="A171" s="15" t="s">
        <v>714</v>
      </c>
      <c r="B171" s="16" t="s">
        <v>793</v>
      </c>
      <c r="C171" s="17" t="s">
        <v>796</v>
      </c>
      <c r="D171" s="16"/>
      <c r="E171" s="18">
        <f>E172</f>
        <v>0</v>
      </c>
      <c r="F171" s="18">
        <f t="shared" ref="F171:G172" si="72">F172</f>
        <v>0</v>
      </c>
      <c r="G171" s="18">
        <f t="shared" si="72"/>
        <v>0</v>
      </c>
    </row>
    <row r="172" spans="1:7" ht="25.5" hidden="1" x14ac:dyDescent="0.25">
      <c r="A172" s="15" t="s">
        <v>31</v>
      </c>
      <c r="B172" s="16" t="s">
        <v>793</v>
      </c>
      <c r="C172" s="17" t="s">
        <v>796</v>
      </c>
      <c r="D172" s="16" t="s">
        <v>32</v>
      </c>
      <c r="E172" s="18">
        <f>E173</f>
        <v>0</v>
      </c>
      <c r="F172" s="18">
        <f t="shared" si="72"/>
        <v>0</v>
      </c>
      <c r="G172" s="18">
        <f t="shared" si="72"/>
        <v>0</v>
      </c>
    </row>
    <row r="173" spans="1:7" ht="25.5" hidden="1" x14ac:dyDescent="0.25">
      <c r="A173" s="15" t="s">
        <v>33</v>
      </c>
      <c r="B173" s="16" t="s">
        <v>793</v>
      </c>
      <c r="C173" s="17" t="s">
        <v>796</v>
      </c>
      <c r="D173" s="16" t="s">
        <v>34</v>
      </c>
      <c r="E173" s="18"/>
      <c r="F173" s="18"/>
      <c r="G173" s="18"/>
    </row>
    <row r="174" spans="1:7" hidden="1" x14ac:dyDescent="0.25">
      <c r="A174" s="15" t="s">
        <v>716</v>
      </c>
      <c r="B174" s="16" t="s">
        <v>797</v>
      </c>
      <c r="C174" s="17"/>
      <c r="D174" s="16"/>
      <c r="E174" s="18">
        <f>E175</f>
        <v>0</v>
      </c>
      <c r="F174" s="18">
        <f t="shared" ref="F174:G176" si="73">F175</f>
        <v>0</v>
      </c>
      <c r="G174" s="18">
        <f t="shared" si="73"/>
        <v>0</v>
      </c>
    </row>
    <row r="175" spans="1:7" ht="25.5" hidden="1" x14ac:dyDescent="0.25">
      <c r="A175" s="15" t="s">
        <v>114</v>
      </c>
      <c r="B175" s="16" t="s">
        <v>797</v>
      </c>
      <c r="C175" s="17" t="s">
        <v>798</v>
      </c>
      <c r="D175" s="16"/>
      <c r="E175" s="18">
        <f>E176</f>
        <v>0</v>
      </c>
      <c r="F175" s="18">
        <f t="shared" si="73"/>
        <v>0</v>
      </c>
      <c r="G175" s="18">
        <f t="shared" si="73"/>
        <v>0</v>
      </c>
    </row>
    <row r="176" spans="1:7" ht="25.5" hidden="1" x14ac:dyDescent="0.25">
      <c r="A176" s="15" t="s">
        <v>115</v>
      </c>
      <c r="B176" s="16" t="s">
        <v>797</v>
      </c>
      <c r="C176" s="17" t="s">
        <v>798</v>
      </c>
      <c r="D176" s="16" t="s">
        <v>116</v>
      </c>
      <c r="E176" s="18">
        <f>E177</f>
        <v>0</v>
      </c>
      <c r="F176" s="18">
        <f t="shared" si="73"/>
        <v>0</v>
      </c>
      <c r="G176" s="18">
        <f t="shared" si="73"/>
        <v>0</v>
      </c>
    </row>
    <row r="177" spans="1:7" hidden="1" x14ac:dyDescent="0.25">
      <c r="A177" s="15" t="s">
        <v>117</v>
      </c>
      <c r="B177" s="16" t="s">
        <v>797</v>
      </c>
      <c r="C177" s="17" t="s">
        <v>798</v>
      </c>
      <c r="D177" s="16" t="s">
        <v>118</v>
      </c>
      <c r="E177" s="18"/>
      <c r="F177" s="18"/>
      <c r="G177" s="18"/>
    </row>
    <row r="178" spans="1:7" hidden="1" x14ac:dyDescent="0.25">
      <c r="A178" s="15" t="s">
        <v>178</v>
      </c>
      <c r="B178" s="16" t="s">
        <v>179</v>
      </c>
      <c r="C178" s="17"/>
      <c r="D178" s="16"/>
      <c r="E178" s="18">
        <f>E179</f>
        <v>0</v>
      </c>
      <c r="F178" s="18">
        <f t="shared" ref="F178:G180" si="74">F179</f>
        <v>0</v>
      </c>
      <c r="G178" s="18">
        <f t="shared" si="74"/>
        <v>0</v>
      </c>
    </row>
    <row r="179" spans="1:7" hidden="1" x14ac:dyDescent="0.25">
      <c r="A179" s="15" t="s">
        <v>120</v>
      </c>
      <c r="B179" s="16" t="s">
        <v>180</v>
      </c>
      <c r="C179" s="17"/>
      <c r="D179" s="16"/>
      <c r="E179" s="18">
        <f>E180</f>
        <v>0</v>
      </c>
      <c r="F179" s="18">
        <f t="shared" si="74"/>
        <v>0</v>
      </c>
      <c r="G179" s="18">
        <f t="shared" si="74"/>
        <v>0</v>
      </c>
    </row>
    <row r="180" spans="1:7" hidden="1" x14ac:dyDescent="0.25">
      <c r="A180" s="15" t="s">
        <v>119</v>
      </c>
      <c r="B180" s="16" t="s">
        <v>180</v>
      </c>
      <c r="C180" s="17" t="s">
        <v>799</v>
      </c>
      <c r="D180" s="16"/>
      <c r="E180" s="18">
        <f>E181</f>
        <v>0</v>
      </c>
      <c r="F180" s="18">
        <f t="shared" si="74"/>
        <v>0</v>
      </c>
      <c r="G180" s="18">
        <f t="shared" si="74"/>
        <v>0</v>
      </c>
    </row>
    <row r="181" spans="1:7" ht="25.5" hidden="1" x14ac:dyDescent="0.25">
      <c r="A181" s="15" t="s">
        <v>115</v>
      </c>
      <c r="B181" s="16" t="s">
        <v>180</v>
      </c>
      <c r="C181" s="17" t="s">
        <v>799</v>
      </c>
      <c r="D181" s="16" t="s">
        <v>116</v>
      </c>
      <c r="E181" s="18">
        <v>0</v>
      </c>
      <c r="F181" s="18">
        <v>0</v>
      </c>
      <c r="G181" s="18">
        <v>0</v>
      </c>
    </row>
    <row r="182" spans="1:7" hidden="1" x14ac:dyDescent="0.25">
      <c r="A182" s="15" t="s">
        <v>117</v>
      </c>
      <c r="B182" s="16" t="s">
        <v>180</v>
      </c>
      <c r="C182" s="17" t="s">
        <v>799</v>
      </c>
      <c r="D182" s="16" t="s">
        <v>118</v>
      </c>
      <c r="E182" s="18"/>
      <c r="F182" s="18"/>
      <c r="G182" s="18">
        <v>0</v>
      </c>
    </row>
    <row r="183" spans="1:7" x14ac:dyDescent="0.25">
      <c r="A183" s="15" t="s">
        <v>181</v>
      </c>
      <c r="B183" s="16" t="s">
        <v>182</v>
      </c>
      <c r="C183" s="17"/>
      <c r="D183" s="16"/>
      <c r="E183" s="18">
        <f>E184+E192+E211+E215+E219</f>
        <v>533334.92999999993</v>
      </c>
      <c r="F183" s="18">
        <f t="shared" ref="F183:G183" si="75">F184+F192+F211+F215+F219</f>
        <v>4800001</v>
      </c>
      <c r="G183" s="18">
        <f t="shared" si="75"/>
        <v>5331916</v>
      </c>
    </row>
    <row r="184" spans="1:7" hidden="1" x14ac:dyDescent="0.25">
      <c r="A184" s="15" t="s">
        <v>43</v>
      </c>
      <c r="B184" s="16" t="s">
        <v>183</v>
      </c>
      <c r="C184" s="17"/>
      <c r="D184" s="16"/>
      <c r="E184" s="18">
        <f>E185+E188+E191</f>
        <v>0</v>
      </c>
      <c r="F184" s="18">
        <f t="shared" ref="F184:G184" si="76">F185+F188+F191</f>
        <v>0</v>
      </c>
      <c r="G184" s="18">
        <f t="shared" si="76"/>
        <v>0</v>
      </c>
    </row>
    <row r="185" spans="1:7" ht="127.5" hidden="1" x14ac:dyDescent="0.25">
      <c r="A185" s="15" t="s">
        <v>160</v>
      </c>
      <c r="B185" s="16" t="s">
        <v>183</v>
      </c>
      <c r="C185" s="17" t="s">
        <v>800</v>
      </c>
      <c r="D185" s="16"/>
      <c r="E185" s="18">
        <f>E186</f>
        <v>0</v>
      </c>
      <c r="F185" s="18">
        <f t="shared" ref="F185:G186" si="77">F186</f>
        <v>0</v>
      </c>
      <c r="G185" s="18">
        <f t="shared" si="77"/>
        <v>0</v>
      </c>
    </row>
    <row r="186" spans="1:7" ht="25.5" hidden="1" x14ac:dyDescent="0.25">
      <c r="A186" s="15" t="s">
        <v>44</v>
      </c>
      <c r="B186" s="16" t="s">
        <v>183</v>
      </c>
      <c r="C186" s="17" t="s">
        <v>800</v>
      </c>
      <c r="D186" s="16" t="s">
        <v>45</v>
      </c>
      <c r="E186" s="18">
        <f>E187</f>
        <v>0</v>
      </c>
      <c r="F186" s="18">
        <f t="shared" si="77"/>
        <v>0</v>
      </c>
      <c r="G186" s="18">
        <f t="shared" si="77"/>
        <v>0</v>
      </c>
    </row>
    <row r="187" spans="1:7" hidden="1" x14ac:dyDescent="0.25">
      <c r="A187" s="15" t="s">
        <v>46</v>
      </c>
      <c r="B187" s="16" t="s">
        <v>183</v>
      </c>
      <c r="C187" s="17" t="s">
        <v>800</v>
      </c>
      <c r="D187" s="16" t="s">
        <v>47</v>
      </c>
      <c r="E187" s="18"/>
      <c r="F187" s="18"/>
      <c r="G187" s="18"/>
    </row>
    <row r="188" spans="1:7" hidden="1" x14ac:dyDescent="0.25">
      <c r="A188" s="15" t="s">
        <v>48</v>
      </c>
      <c r="B188" s="16" t="s">
        <v>183</v>
      </c>
      <c r="C188" s="17" t="s">
        <v>184</v>
      </c>
      <c r="D188" s="16"/>
      <c r="E188" s="18">
        <f>E189</f>
        <v>0</v>
      </c>
      <c r="F188" s="18">
        <f t="shared" ref="F188:G189" si="78">F189</f>
        <v>0</v>
      </c>
      <c r="G188" s="18">
        <f t="shared" si="78"/>
        <v>0</v>
      </c>
    </row>
    <row r="189" spans="1:7" ht="25.5" hidden="1" x14ac:dyDescent="0.25">
      <c r="A189" s="15" t="s">
        <v>44</v>
      </c>
      <c r="B189" s="16" t="s">
        <v>183</v>
      </c>
      <c r="C189" s="17" t="s">
        <v>184</v>
      </c>
      <c r="D189" s="16" t="s">
        <v>45</v>
      </c>
      <c r="E189" s="18">
        <f>E190</f>
        <v>0</v>
      </c>
      <c r="F189" s="18">
        <f t="shared" si="78"/>
        <v>0</v>
      </c>
      <c r="G189" s="18">
        <f t="shared" si="78"/>
        <v>0</v>
      </c>
    </row>
    <row r="190" spans="1:7" hidden="1" x14ac:dyDescent="0.25">
      <c r="A190" s="15" t="s">
        <v>46</v>
      </c>
      <c r="B190" s="16" t="s">
        <v>183</v>
      </c>
      <c r="C190" s="17" t="s">
        <v>184</v>
      </c>
      <c r="D190" s="16" t="s">
        <v>47</v>
      </c>
      <c r="E190" s="18"/>
      <c r="F190" s="18"/>
      <c r="G190" s="18"/>
    </row>
    <row r="191" spans="1:7" ht="25.5" hidden="1" x14ac:dyDescent="0.25">
      <c r="A191" s="15" t="s">
        <v>154</v>
      </c>
      <c r="B191" s="16" t="s">
        <v>183</v>
      </c>
      <c r="C191" s="17" t="s">
        <v>801</v>
      </c>
      <c r="D191" s="16"/>
      <c r="E191" s="18"/>
      <c r="F191" s="18"/>
      <c r="G191" s="18"/>
    </row>
    <row r="192" spans="1:7" x14ac:dyDescent="0.25">
      <c r="A192" s="15" t="s">
        <v>50</v>
      </c>
      <c r="B192" s="16" t="s">
        <v>185</v>
      </c>
      <c r="C192" s="17"/>
      <c r="D192" s="16"/>
      <c r="E192" s="18">
        <f>E193+E196++E199+E202+E205+E208</f>
        <v>533334.92999999993</v>
      </c>
      <c r="F192" s="18">
        <f t="shared" ref="F192:G192" si="79">F193+F196++F199+F202+F205+F208</f>
        <v>4800001</v>
      </c>
      <c r="G192" s="18">
        <f t="shared" si="79"/>
        <v>5331916</v>
      </c>
    </row>
    <row r="193" spans="1:7" ht="51" hidden="1" x14ac:dyDescent="0.25">
      <c r="A193" s="15" t="s">
        <v>159</v>
      </c>
      <c r="B193" s="16" t="s">
        <v>185</v>
      </c>
      <c r="C193" s="17" t="s">
        <v>802</v>
      </c>
      <c r="D193" s="16"/>
      <c r="E193" s="18">
        <f>E194</f>
        <v>0</v>
      </c>
      <c r="F193" s="18">
        <f t="shared" ref="F193:G194" si="80">F194</f>
        <v>0</v>
      </c>
      <c r="G193" s="18">
        <f t="shared" si="80"/>
        <v>0</v>
      </c>
    </row>
    <row r="194" spans="1:7" ht="25.5" hidden="1" x14ac:dyDescent="0.25">
      <c r="A194" s="15" t="s">
        <v>44</v>
      </c>
      <c r="B194" s="16" t="s">
        <v>185</v>
      </c>
      <c r="C194" s="17" t="s">
        <v>802</v>
      </c>
      <c r="D194" s="16" t="s">
        <v>45</v>
      </c>
      <c r="E194" s="18">
        <f>E195</f>
        <v>0</v>
      </c>
      <c r="F194" s="18">
        <f t="shared" si="80"/>
        <v>0</v>
      </c>
      <c r="G194" s="18">
        <f t="shared" si="80"/>
        <v>0</v>
      </c>
    </row>
    <row r="195" spans="1:7" hidden="1" x14ac:dyDescent="0.25">
      <c r="A195" s="15" t="s">
        <v>46</v>
      </c>
      <c r="B195" s="16" t="s">
        <v>185</v>
      </c>
      <c r="C195" s="17" t="s">
        <v>802</v>
      </c>
      <c r="D195" s="16" t="s">
        <v>47</v>
      </c>
      <c r="E195" s="18"/>
      <c r="F195" s="18"/>
      <c r="G195" s="18"/>
    </row>
    <row r="196" spans="1:7" hidden="1" x14ac:dyDescent="0.25">
      <c r="A196" s="15" t="s">
        <v>51</v>
      </c>
      <c r="B196" s="16" t="s">
        <v>185</v>
      </c>
      <c r="C196" s="17" t="s">
        <v>186</v>
      </c>
      <c r="D196" s="16"/>
      <c r="E196" s="18">
        <f>E197</f>
        <v>0</v>
      </c>
      <c r="F196" s="18">
        <f t="shared" ref="F196:G197" si="81">F197</f>
        <v>0</v>
      </c>
      <c r="G196" s="18">
        <f t="shared" si="81"/>
        <v>0</v>
      </c>
    </row>
    <row r="197" spans="1:7" ht="25.5" hidden="1" x14ac:dyDescent="0.25">
      <c r="A197" s="15" t="s">
        <v>44</v>
      </c>
      <c r="B197" s="16" t="s">
        <v>185</v>
      </c>
      <c r="C197" s="17" t="s">
        <v>186</v>
      </c>
      <c r="D197" s="16" t="s">
        <v>45</v>
      </c>
      <c r="E197" s="18">
        <f>E198</f>
        <v>0</v>
      </c>
      <c r="F197" s="18">
        <f t="shared" si="81"/>
        <v>0</v>
      </c>
      <c r="G197" s="18">
        <f t="shared" si="81"/>
        <v>0</v>
      </c>
    </row>
    <row r="198" spans="1:7" hidden="1" x14ac:dyDescent="0.25">
      <c r="A198" s="15" t="s">
        <v>46</v>
      </c>
      <c r="B198" s="16" t="s">
        <v>185</v>
      </c>
      <c r="C198" s="17" t="s">
        <v>186</v>
      </c>
      <c r="D198" s="16" t="s">
        <v>47</v>
      </c>
      <c r="E198" s="18"/>
      <c r="F198" s="18"/>
      <c r="G198" s="18"/>
    </row>
    <row r="199" spans="1:7" ht="25.5" hidden="1" x14ac:dyDescent="0.25">
      <c r="A199" s="15" t="s">
        <v>155</v>
      </c>
      <c r="B199" s="16" t="s">
        <v>185</v>
      </c>
      <c r="C199" s="17" t="s">
        <v>187</v>
      </c>
      <c r="D199" s="16"/>
      <c r="E199" s="18">
        <f>E200</f>
        <v>0</v>
      </c>
      <c r="F199" s="18">
        <f t="shared" ref="F199:G200" si="82">F200</f>
        <v>0</v>
      </c>
      <c r="G199" s="18">
        <f t="shared" si="82"/>
        <v>0</v>
      </c>
    </row>
    <row r="200" spans="1:7" ht="25.5" hidden="1" x14ac:dyDescent="0.25">
      <c r="A200" s="15" t="s">
        <v>44</v>
      </c>
      <c r="B200" s="16" t="s">
        <v>185</v>
      </c>
      <c r="C200" s="17" t="s">
        <v>187</v>
      </c>
      <c r="D200" s="16" t="s">
        <v>45</v>
      </c>
      <c r="E200" s="18">
        <f>E201</f>
        <v>0</v>
      </c>
      <c r="F200" s="18">
        <f t="shared" si="82"/>
        <v>0</v>
      </c>
      <c r="G200" s="18">
        <f t="shared" si="82"/>
        <v>0</v>
      </c>
    </row>
    <row r="201" spans="1:7" hidden="1" x14ac:dyDescent="0.25">
      <c r="A201" s="15" t="s">
        <v>46</v>
      </c>
      <c r="B201" s="16" t="s">
        <v>185</v>
      </c>
      <c r="C201" s="17" t="s">
        <v>187</v>
      </c>
      <c r="D201" s="16" t="s">
        <v>47</v>
      </c>
      <c r="E201" s="18"/>
      <c r="F201" s="18"/>
      <c r="G201" s="18"/>
    </row>
    <row r="202" spans="1:7" ht="25.5" hidden="1" x14ac:dyDescent="0.25">
      <c r="A202" s="15" t="s">
        <v>154</v>
      </c>
      <c r="B202" s="16" t="s">
        <v>185</v>
      </c>
      <c r="C202" s="17" t="s">
        <v>801</v>
      </c>
      <c r="D202" s="16"/>
      <c r="E202" s="18">
        <f>E203</f>
        <v>0</v>
      </c>
      <c r="F202" s="18">
        <f t="shared" ref="F202:G203" si="83">F203</f>
        <v>0</v>
      </c>
      <c r="G202" s="18">
        <f t="shared" si="83"/>
        <v>0</v>
      </c>
    </row>
    <row r="203" spans="1:7" ht="25.5" hidden="1" x14ac:dyDescent="0.25">
      <c r="A203" s="15" t="s">
        <v>44</v>
      </c>
      <c r="B203" s="16" t="s">
        <v>185</v>
      </c>
      <c r="C203" s="17" t="s">
        <v>801</v>
      </c>
      <c r="D203" s="16" t="s">
        <v>45</v>
      </c>
      <c r="E203" s="18">
        <f>E204</f>
        <v>0</v>
      </c>
      <c r="F203" s="18">
        <f t="shared" si="83"/>
        <v>0</v>
      </c>
      <c r="G203" s="18">
        <f t="shared" si="83"/>
        <v>0</v>
      </c>
    </row>
    <row r="204" spans="1:7" hidden="1" x14ac:dyDescent="0.25">
      <c r="A204" s="15" t="s">
        <v>46</v>
      </c>
      <c r="B204" s="16" t="s">
        <v>185</v>
      </c>
      <c r="C204" s="17" t="s">
        <v>801</v>
      </c>
      <c r="D204" s="16" t="s">
        <v>47</v>
      </c>
      <c r="E204" s="18"/>
      <c r="F204" s="18"/>
      <c r="G204" s="18"/>
    </row>
    <row r="205" spans="1:7" ht="38.25" x14ac:dyDescent="0.25">
      <c r="A205" s="15" t="s">
        <v>858</v>
      </c>
      <c r="B205" s="16" t="s">
        <v>185</v>
      </c>
      <c r="C205" s="17" t="s">
        <v>875</v>
      </c>
      <c r="D205" s="16"/>
      <c r="E205" s="18">
        <f>E206</f>
        <v>178725</v>
      </c>
      <c r="F205" s="18">
        <f t="shared" ref="F205:G206" si="84">F206</f>
        <v>1608511</v>
      </c>
      <c r="G205" s="18">
        <f t="shared" si="84"/>
        <v>1608511</v>
      </c>
    </row>
    <row r="206" spans="1:7" ht="25.5" x14ac:dyDescent="0.25">
      <c r="A206" s="15" t="s">
        <v>44</v>
      </c>
      <c r="B206" s="16" t="s">
        <v>185</v>
      </c>
      <c r="C206" s="17" t="s">
        <v>875</v>
      </c>
      <c r="D206" s="16" t="s">
        <v>45</v>
      </c>
      <c r="E206" s="18">
        <f>E207</f>
        <v>178725</v>
      </c>
      <c r="F206" s="18">
        <f t="shared" si="84"/>
        <v>1608511</v>
      </c>
      <c r="G206" s="18">
        <f t="shared" si="84"/>
        <v>1608511</v>
      </c>
    </row>
    <row r="207" spans="1:7" x14ac:dyDescent="0.25">
      <c r="A207" s="15" t="s">
        <v>46</v>
      </c>
      <c r="B207" s="16" t="s">
        <v>185</v>
      </c>
      <c r="C207" s="17" t="s">
        <v>875</v>
      </c>
      <c r="D207" s="16" t="s">
        <v>47</v>
      </c>
      <c r="E207" s="18">
        <f>168000+10725</f>
        <v>178725</v>
      </c>
      <c r="F207" s="18">
        <v>1608511</v>
      </c>
      <c r="G207" s="18">
        <v>1608511</v>
      </c>
    </row>
    <row r="208" spans="1:7" ht="25.5" x14ac:dyDescent="0.25">
      <c r="A208" s="15" t="s">
        <v>859</v>
      </c>
      <c r="B208" s="16" t="s">
        <v>185</v>
      </c>
      <c r="C208" s="17" t="s">
        <v>876</v>
      </c>
      <c r="D208" s="16"/>
      <c r="E208" s="18">
        <f>E209</f>
        <v>354609.93</v>
      </c>
      <c r="F208" s="18">
        <f t="shared" ref="F208:G209" si="85">F209</f>
        <v>3191490</v>
      </c>
      <c r="G208" s="18">
        <f t="shared" si="85"/>
        <v>3723405</v>
      </c>
    </row>
    <row r="209" spans="1:7" ht="25.5" x14ac:dyDescent="0.25">
      <c r="A209" s="15" t="s">
        <v>44</v>
      </c>
      <c r="B209" s="16" t="s">
        <v>185</v>
      </c>
      <c r="C209" s="17" t="s">
        <v>876</v>
      </c>
      <c r="D209" s="16" t="s">
        <v>45</v>
      </c>
      <c r="E209" s="18">
        <f>E210</f>
        <v>354609.93</v>
      </c>
      <c r="F209" s="18">
        <f t="shared" si="85"/>
        <v>3191490</v>
      </c>
      <c r="G209" s="18">
        <f t="shared" si="85"/>
        <v>3723405</v>
      </c>
    </row>
    <row r="210" spans="1:7" x14ac:dyDescent="0.25">
      <c r="A210" s="15" t="s">
        <v>46</v>
      </c>
      <c r="B210" s="16" t="s">
        <v>185</v>
      </c>
      <c r="C210" s="17" t="s">
        <v>876</v>
      </c>
      <c r="D210" s="16" t="s">
        <v>47</v>
      </c>
      <c r="E210" s="18">
        <f>21276.6+333333.33</f>
        <v>354609.93</v>
      </c>
      <c r="F210" s="18">
        <v>3191490</v>
      </c>
      <c r="G210" s="18">
        <v>3723405</v>
      </c>
    </row>
    <row r="211" spans="1:7" hidden="1" x14ac:dyDescent="0.25">
      <c r="A211" s="15" t="s">
        <v>52</v>
      </c>
      <c r="B211" s="16" t="s">
        <v>188</v>
      </c>
      <c r="C211" s="17"/>
      <c r="D211" s="16"/>
      <c r="E211" s="18">
        <f>E212</f>
        <v>0</v>
      </c>
      <c r="F211" s="18">
        <f t="shared" ref="F211:G213" si="86">F212</f>
        <v>0</v>
      </c>
      <c r="G211" s="18">
        <f t="shared" si="86"/>
        <v>0</v>
      </c>
    </row>
    <row r="212" spans="1:7" hidden="1" x14ac:dyDescent="0.25">
      <c r="A212" s="15" t="s">
        <v>49</v>
      </c>
      <c r="B212" s="16" t="s">
        <v>188</v>
      </c>
      <c r="C212" s="17" t="s">
        <v>189</v>
      </c>
      <c r="D212" s="16"/>
      <c r="E212" s="18">
        <f>E213</f>
        <v>0</v>
      </c>
      <c r="F212" s="18">
        <f t="shared" si="86"/>
        <v>0</v>
      </c>
      <c r="G212" s="18">
        <f t="shared" si="86"/>
        <v>0</v>
      </c>
    </row>
    <row r="213" spans="1:7" ht="25.5" hidden="1" x14ac:dyDescent="0.25">
      <c r="A213" s="15" t="s">
        <v>44</v>
      </c>
      <c r="B213" s="16" t="s">
        <v>188</v>
      </c>
      <c r="C213" s="17" t="s">
        <v>189</v>
      </c>
      <c r="D213" s="16" t="s">
        <v>45</v>
      </c>
      <c r="E213" s="18">
        <f>E214</f>
        <v>0</v>
      </c>
      <c r="F213" s="18">
        <f t="shared" si="86"/>
        <v>0</v>
      </c>
      <c r="G213" s="18">
        <f t="shared" si="86"/>
        <v>0</v>
      </c>
    </row>
    <row r="214" spans="1:7" hidden="1" x14ac:dyDescent="0.25">
      <c r="A214" s="15" t="s">
        <v>46</v>
      </c>
      <c r="B214" s="16" t="s">
        <v>188</v>
      </c>
      <c r="C214" s="17" t="s">
        <v>189</v>
      </c>
      <c r="D214" s="16" t="s">
        <v>47</v>
      </c>
      <c r="E214" s="18"/>
      <c r="F214" s="18"/>
      <c r="G214" s="18"/>
    </row>
    <row r="215" spans="1:7" hidden="1" x14ac:dyDescent="0.25">
      <c r="A215" s="15" t="s">
        <v>643</v>
      </c>
      <c r="B215" s="16" t="s">
        <v>803</v>
      </c>
      <c r="C215" s="17"/>
      <c r="D215" s="16"/>
      <c r="E215" s="18">
        <f>E216</f>
        <v>0</v>
      </c>
      <c r="F215" s="18">
        <f t="shared" ref="F215:G217" si="87">F216</f>
        <v>0</v>
      </c>
      <c r="G215" s="18">
        <f t="shared" si="87"/>
        <v>0</v>
      </c>
    </row>
    <row r="216" spans="1:7" hidden="1" x14ac:dyDescent="0.25">
      <c r="A216" s="15" t="s">
        <v>53</v>
      </c>
      <c r="B216" s="16" t="s">
        <v>803</v>
      </c>
      <c r="C216" s="17" t="s">
        <v>804</v>
      </c>
      <c r="D216" s="16"/>
      <c r="E216" s="18">
        <f>E217</f>
        <v>0</v>
      </c>
      <c r="F216" s="18">
        <f t="shared" si="87"/>
        <v>0</v>
      </c>
      <c r="G216" s="18">
        <f t="shared" si="87"/>
        <v>0</v>
      </c>
    </row>
    <row r="217" spans="1:7" ht="25.5" hidden="1" x14ac:dyDescent="0.25">
      <c r="A217" s="15" t="s">
        <v>44</v>
      </c>
      <c r="B217" s="16" t="s">
        <v>803</v>
      </c>
      <c r="C217" s="17" t="s">
        <v>804</v>
      </c>
      <c r="D217" s="16" t="s">
        <v>45</v>
      </c>
      <c r="E217" s="18">
        <f>E218</f>
        <v>0</v>
      </c>
      <c r="F217" s="18">
        <f t="shared" si="87"/>
        <v>0</v>
      </c>
      <c r="G217" s="18">
        <f t="shared" si="87"/>
        <v>0</v>
      </c>
    </row>
    <row r="218" spans="1:7" hidden="1" x14ac:dyDescent="0.25">
      <c r="A218" s="15" t="s">
        <v>46</v>
      </c>
      <c r="B218" s="16" t="s">
        <v>803</v>
      </c>
      <c r="C218" s="17" t="s">
        <v>804</v>
      </c>
      <c r="D218" s="16" t="s">
        <v>47</v>
      </c>
      <c r="E218" s="18"/>
      <c r="F218" s="18"/>
      <c r="G218" s="18"/>
    </row>
    <row r="219" spans="1:7" x14ac:dyDescent="0.25">
      <c r="A219" s="15" t="s">
        <v>645</v>
      </c>
      <c r="B219" s="16" t="s">
        <v>805</v>
      </c>
      <c r="C219" s="17"/>
      <c r="D219" s="16"/>
      <c r="E219" s="18">
        <f>E220+E223+E226+E229+E237+E240+E243+E246+E249+E252</f>
        <v>0</v>
      </c>
      <c r="F219" s="18">
        <f t="shared" ref="F219:G219" si="88">F220+F223+F226+F229+F237+F240+F243+F246+F249+F252</f>
        <v>0</v>
      </c>
      <c r="G219" s="18">
        <f t="shared" si="88"/>
        <v>0</v>
      </c>
    </row>
    <row r="220" spans="1:7" ht="63.75" hidden="1" x14ac:dyDescent="0.25">
      <c r="A220" s="15" t="s">
        <v>161</v>
      </c>
      <c r="B220" s="16" t="s">
        <v>805</v>
      </c>
      <c r="C220" s="17" t="s">
        <v>806</v>
      </c>
      <c r="D220" s="16"/>
      <c r="E220" s="18">
        <f>E221</f>
        <v>0</v>
      </c>
      <c r="F220" s="18">
        <f t="shared" ref="F220:G221" si="89">F221</f>
        <v>0</v>
      </c>
      <c r="G220" s="18">
        <f t="shared" si="89"/>
        <v>0</v>
      </c>
    </row>
    <row r="221" spans="1:7" ht="25.5" hidden="1" x14ac:dyDescent="0.25">
      <c r="A221" s="15" t="s">
        <v>44</v>
      </c>
      <c r="B221" s="16" t="s">
        <v>805</v>
      </c>
      <c r="C221" s="17" t="s">
        <v>806</v>
      </c>
      <c r="D221" s="16" t="s">
        <v>45</v>
      </c>
      <c r="E221" s="18">
        <f>E222</f>
        <v>0</v>
      </c>
      <c r="F221" s="18">
        <f t="shared" si="89"/>
        <v>0</v>
      </c>
      <c r="G221" s="18">
        <f t="shared" si="89"/>
        <v>0</v>
      </c>
    </row>
    <row r="222" spans="1:7" hidden="1" x14ac:dyDescent="0.25">
      <c r="A222" s="15" t="s">
        <v>46</v>
      </c>
      <c r="B222" s="16" t="s">
        <v>805</v>
      </c>
      <c r="C222" s="17" t="s">
        <v>806</v>
      </c>
      <c r="D222" s="16" t="s">
        <v>47</v>
      </c>
      <c r="E222" s="18"/>
      <c r="F222" s="18"/>
      <c r="G222" s="18"/>
    </row>
    <row r="223" spans="1:7" ht="25.5" hidden="1" x14ac:dyDescent="0.25">
      <c r="A223" s="15" t="s">
        <v>30</v>
      </c>
      <c r="B223" s="16" t="s">
        <v>805</v>
      </c>
      <c r="C223" s="17" t="s">
        <v>807</v>
      </c>
      <c r="D223" s="16"/>
      <c r="E223" s="18">
        <f>E224</f>
        <v>0</v>
      </c>
      <c r="F223" s="18">
        <f t="shared" ref="F223:G224" si="90">F224</f>
        <v>0</v>
      </c>
      <c r="G223" s="18">
        <f t="shared" si="90"/>
        <v>0</v>
      </c>
    </row>
    <row r="224" spans="1:7" ht="38.25" hidden="1" x14ac:dyDescent="0.25">
      <c r="A224" s="15" t="s">
        <v>24</v>
      </c>
      <c r="B224" s="16" t="s">
        <v>805</v>
      </c>
      <c r="C224" s="17" t="s">
        <v>807</v>
      </c>
      <c r="D224" s="16" t="s">
        <v>25</v>
      </c>
      <c r="E224" s="18">
        <f>E225</f>
        <v>0</v>
      </c>
      <c r="F224" s="18">
        <f t="shared" si="90"/>
        <v>0</v>
      </c>
      <c r="G224" s="18">
        <f t="shared" si="90"/>
        <v>0</v>
      </c>
    </row>
    <row r="225" spans="1:7" hidden="1" x14ac:dyDescent="0.25">
      <c r="A225" s="15" t="s">
        <v>26</v>
      </c>
      <c r="B225" s="16" t="s">
        <v>805</v>
      </c>
      <c r="C225" s="17" t="s">
        <v>807</v>
      </c>
      <c r="D225" s="16" t="s">
        <v>27</v>
      </c>
      <c r="E225" s="18"/>
      <c r="F225" s="18"/>
      <c r="G225" s="18"/>
    </row>
    <row r="226" spans="1:7" hidden="1" x14ac:dyDescent="0.25">
      <c r="A226" s="15" t="s">
        <v>54</v>
      </c>
      <c r="B226" s="16" t="s">
        <v>805</v>
      </c>
      <c r="C226" s="17" t="s">
        <v>808</v>
      </c>
      <c r="D226" s="16"/>
      <c r="E226" s="18">
        <f>E227</f>
        <v>0</v>
      </c>
      <c r="F226" s="18">
        <f t="shared" ref="F226:G227" si="91">F227</f>
        <v>0</v>
      </c>
      <c r="G226" s="18">
        <f t="shared" si="91"/>
        <v>0</v>
      </c>
    </row>
    <row r="227" spans="1:7" ht="25.5" hidden="1" x14ac:dyDescent="0.25">
      <c r="A227" s="15" t="s">
        <v>44</v>
      </c>
      <c r="B227" s="16" t="s">
        <v>805</v>
      </c>
      <c r="C227" s="17" t="s">
        <v>808</v>
      </c>
      <c r="D227" s="16" t="s">
        <v>45</v>
      </c>
      <c r="E227" s="18">
        <f>E228</f>
        <v>0</v>
      </c>
      <c r="F227" s="18">
        <f t="shared" si="91"/>
        <v>0</v>
      </c>
      <c r="G227" s="18">
        <f t="shared" si="91"/>
        <v>0</v>
      </c>
    </row>
    <row r="228" spans="1:7" hidden="1" x14ac:dyDescent="0.25">
      <c r="A228" s="15" t="s">
        <v>46</v>
      </c>
      <c r="B228" s="16" t="s">
        <v>805</v>
      </c>
      <c r="C228" s="17" t="s">
        <v>808</v>
      </c>
      <c r="D228" s="16" t="s">
        <v>47</v>
      </c>
      <c r="E228" s="18"/>
      <c r="F228" s="18"/>
      <c r="G228" s="18"/>
    </row>
    <row r="229" spans="1:7" ht="25.5" x14ac:dyDescent="0.25">
      <c r="A229" s="15" t="s">
        <v>55</v>
      </c>
      <c r="B229" s="16" t="s">
        <v>805</v>
      </c>
      <c r="C229" s="17" t="s">
        <v>809</v>
      </c>
      <c r="D229" s="16"/>
      <c r="E229" s="18">
        <f>E230+E233+E235</f>
        <v>0</v>
      </c>
      <c r="F229" s="18">
        <f t="shared" ref="F229:G229" si="92">F230+F233</f>
        <v>0</v>
      </c>
      <c r="G229" s="18">
        <f t="shared" si="92"/>
        <v>0</v>
      </c>
    </row>
    <row r="230" spans="1:7" ht="38.25" x14ac:dyDescent="0.25">
      <c r="A230" s="15" t="s">
        <v>24</v>
      </c>
      <c r="B230" s="16" t="s">
        <v>805</v>
      </c>
      <c r="C230" s="17" t="s">
        <v>809</v>
      </c>
      <c r="D230" s="16" t="s">
        <v>25</v>
      </c>
      <c r="E230" s="18">
        <f>E231+E232</f>
        <v>-6100</v>
      </c>
      <c r="F230" s="18">
        <f t="shared" ref="F230:G230" si="93">F231+F232</f>
        <v>0</v>
      </c>
      <c r="G230" s="18">
        <f t="shared" si="93"/>
        <v>0</v>
      </c>
    </row>
    <row r="231" spans="1:7" x14ac:dyDescent="0.25">
      <c r="A231" s="15" t="s">
        <v>56</v>
      </c>
      <c r="B231" s="16" t="s">
        <v>805</v>
      </c>
      <c r="C231" s="17" t="s">
        <v>809</v>
      </c>
      <c r="D231" s="16" t="s">
        <v>57</v>
      </c>
      <c r="E231" s="18">
        <v>-6100</v>
      </c>
      <c r="F231" s="18">
        <f t="shared" ref="F231:G231" si="94">F232</f>
        <v>0</v>
      </c>
      <c r="G231" s="18">
        <f t="shared" si="94"/>
        <v>0</v>
      </c>
    </row>
    <row r="232" spans="1:7" hidden="1" x14ac:dyDescent="0.25">
      <c r="A232" s="15" t="s">
        <v>26</v>
      </c>
      <c r="B232" s="16" t="s">
        <v>805</v>
      </c>
      <c r="C232" s="17" t="s">
        <v>809</v>
      </c>
      <c r="D232" s="16" t="s">
        <v>27</v>
      </c>
      <c r="E232" s="18"/>
      <c r="F232" s="18"/>
      <c r="G232" s="18"/>
    </row>
    <row r="233" spans="1:7" ht="25.5" hidden="1" x14ac:dyDescent="0.25">
      <c r="A233" s="15" t="s">
        <v>31</v>
      </c>
      <c r="B233" s="16" t="s">
        <v>805</v>
      </c>
      <c r="C233" s="17" t="s">
        <v>809</v>
      </c>
      <c r="D233" s="16" t="s">
        <v>32</v>
      </c>
      <c r="E233" s="18">
        <f>E234</f>
        <v>0</v>
      </c>
      <c r="F233" s="18">
        <f t="shared" ref="F233:G233" si="95">F234</f>
        <v>0</v>
      </c>
      <c r="G233" s="18">
        <f t="shared" si="95"/>
        <v>0</v>
      </c>
    </row>
    <row r="234" spans="1:7" ht="25.5" hidden="1" x14ac:dyDescent="0.25">
      <c r="A234" s="15" t="s">
        <v>33</v>
      </c>
      <c r="B234" s="16" t="s">
        <v>805</v>
      </c>
      <c r="C234" s="17" t="s">
        <v>809</v>
      </c>
      <c r="D234" s="16" t="s">
        <v>34</v>
      </c>
      <c r="E234" s="18"/>
      <c r="F234" s="18"/>
      <c r="G234" s="18"/>
    </row>
    <row r="235" spans="1:7" ht="15.75" x14ac:dyDescent="0.25">
      <c r="A235" s="156" t="s">
        <v>66</v>
      </c>
      <c r="B235" s="16" t="s">
        <v>805</v>
      </c>
      <c r="C235" s="17" t="s">
        <v>809</v>
      </c>
      <c r="D235" s="16">
        <v>300</v>
      </c>
      <c r="E235" s="18">
        <f>E236</f>
        <v>6100</v>
      </c>
      <c r="F235" s="18"/>
      <c r="G235" s="18"/>
    </row>
    <row r="236" spans="1:7" ht="31.5" x14ac:dyDescent="0.25">
      <c r="A236" s="156" t="s">
        <v>68</v>
      </c>
      <c r="B236" s="16" t="s">
        <v>805</v>
      </c>
      <c r="C236" s="17" t="s">
        <v>809</v>
      </c>
      <c r="D236" s="16">
        <v>320</v>
      </c>
      <c r="E236" s="18">
        <v>6100</v>
      </c>
      <c r="F236" s="18"/>
      <c r="G236" s="18"/>
    </row>
    <row r="237" spans="1:7" hidden="1" x14ac:dyDescent="0.25">
      <c r="A237" s="15" t="s">
        <v>35</v>
      </c>
      <c r="B237" s="16" t="s">
        <v>805</v>
      </c>
      <c r="C237" s="17" t="s">
        <v>810</v>
      </c>
      <c r="D237" s="16"/>
      <c r="E237" s="18">
        <f>E238</f>
        <v>0</v>
      </c>
      <c r="F237" s="18">
        <f t="shared" ref="F237:G238" si="96">F238</f>
        <v>0</v>
      </c>
      <c r="G237" s="18">
        <f t="shared" si="96"/>
        <v>0</v>
      </c>
    </row>
    <row r="238" spans="1:7" hidden="1" x14ac:dyDescent="0.25">
      <c r="A238" s="15" t="s">
        <v>36</v>
      </c>
      <c r="B238" s="16" t="s">
        <v>805</v>
      </c>
      <c r="C238" s="17" t="s">
        <v>810</v>
      </c>
      <c r="D238" s="16" t="s">
        <v>37</v>
      </c>
      <c r="E238" s="18">
        <f>E239</f>
        <v>0</v>
      </c>
      <c r="F238" s="18">
        <f t="shared" si="96"/>
        <v>0</v>
      </c>
      <c r="G238" s="18">
        <f t="shared" si="96"/>
        <v>0</v>
      </c>
    </row>
    <row r="239" spans="1:7" hidden="1" x14ac:dyDescent="0.25">
      <c r="A239" s="15" t="s">
        <v>38</v>
      </c>
      <c r="B239" s="16" t="s">
        <v>805</v>
      </c>
      <c r="C239" s="17" t="s">
        <v>810</v>
      </c>
      <c r="D239" s="16" t="s">
        <v>39</v>
      </c>
      <c r="E239" s="18"/>
      <c r="F239" s="18"/>
      <c r="G239" s="18"/>
    </row>
    <row r="240" spans="1:7" hidden="1" x14ac:dyDescent="0.25">
      <c r="A240" s="15" t="s">
        <v>58</v>
      </c>
      <c r="B240" s="16" t="s">
        <v>805</v>
      </c>
      <c r="C240" s="17" t="s">
        <v>811</v>
      </c>
      <c r="D240" s="16"/>
      <c r="E240" s="18">
        <f>E241</f>
        <v>0</v>
      </c>
      <c r="F240" s="18">
        <f t="shared" ref="F240:G241" si="97">F241</f>
        <v>0</v>
      </c>
      <c r="G240" s="18">
        <f t="shared" si="97"/>
        <v>0</v>
      </c>
    </row>
    <row r="241" spans="1:7" ht="25.5" hidden="1" x14ac:dyDescent="0.25">
      <c r="A241" s="15" t="s">
        <v>44</v>
      </c>
      <c r="B241" s="16" t="s">
        <v>805</v>
      </c>
      <c r="C241" s="17" t="s">
        <v>811</v>
      </c>
      <c r="D241" s="16" t="s">
        <v>45</v>
      </c>
      <c r="E241" s="18">
        <f>E242</f>
        <v>0</v>
      </c>
      <c r="F241" s="18">
        <f t="shared" si="97"/>
        <v>0</v>
      </c>
      <c r="G241" s="18">
        <f t="shared" si="97"/>
        <v>0</v>
      </c>
    </row>
    <row r="242" spans="1:7" hidden="1" x14ac:dyDescent="0.25">
      <c r="A242" s="15" t="s">
        <v>46</v>
      </c>
      <c r="B242" s="16" t="s">
        <v>805</v>
      </c>
      <c r="C242" s="17" t="s">
        <v>811</v>
      </c>
      <c r="D242" s="16" t="s">
        <v>47</v>
      </c>
      <c r="E242" s="18"/>
      <c r="F242" s="18"/>
      <c r="G242" s="18"/>
    </row>
    <row r="243" spans="1:7" hidden="1" x14ac:dyDescent="0.25">
      <c r="A243" s="15" t="s">
        <v>59</v>
      </c>
      <c r="B243" s="16" t="s">
        <v>805</v>
      </c>
      <c r="C243" s="17" t="s">
        <v>812</v>
      </c>
      <c r="D243" s="16"/>
      <c r="E243" s="18">
        <f>E244</f>
        <v>0</v>
      </c>
      <c r="F243" s="18">
        <f t="shared" ref="F243:G244" si="98">F244</f>
        <v>0</v>
      </c>
      <c r="G243" s="18">
        <f t="shared" si="98"/>
        <v>0</v>
      </c>
    </row>
    <row r="244" spans="1:7" ht="25.5" hidden="1" x14ac:dyDescent="0.25">
      <c r="A244" s="15" t="s">
        <v>44</v>
      </c>
      <c r="B244" s="16" t="s">
        <v>805</v>
      </c>
      <c r="C244" s="17" t="s">
        <v>812</v>
      </c>
      <c r="D244" s="16" t="s">
        <v>45</v>
      </c>
      <c r="E244" s="18">
        <f>E245</f>
        <v>0</v>
      </c>
      <c r="F244" s="18">
        <f t="shared" si="98"/>
        <v>0</v>
      </c>
      <c r="G244" s="18">
        <f t="shared" si="98"/>
        <v>0</v>
      </c>
    </row>
    <row r="245" spans="1:7" hidden="1" x14ac:dyDescent="0.25">
      <c r="A245" s="15" t="s">
        <v>46</v>
      </c>
      <c r="B245" s="16" t="s">
        <v>805</v>
      </c>
      <c r="C245" s="17" t="s">
        <v>812</v>
      </c>
      <c r="D245" s="16" t="s">
        <v>47</v>
      </c>
      <c r="E245" s="18"/>
      <c r="F245" s="18"/>
      <c r="G245" s="18"/>
    </row>
    <row r="246" spans="1:7" hidden="1" x14ac:dyDescent="0.25">
      <c r="A246" s="15" t="s">
        <v>60</v>
      </c>
      <c r="B246" s="16" t="s">
        <v>805</v>
      </c>
      <c r="C246" s="17" t="s">
        <v>813</v>
      </c>
      <c r="D246" s="16"/>
      <c r="E246" s="18">
        <f>E247</f>
        <v>0</v>
      </c>
      <c r="F246" s="18">
        <f t="shared" ref="F246:G247" si="99">F247</f>
        <v>0</v>
      </c>
      <c r="G246" s="18">
        <f t="shared" si="99"/>
        <v>0</v>
      </c>
    </row>
    <row r="247" spans="1:7" ht="25.5" hidden="1" x14ac:dyDescent="0.25">
      <c r="A247" s="15" t="s">
        <v>44</v>
      </c>
      <c r="B247" s="16" t="s">
        <v>805</v>
      </c>
      <c r="C247" s="17" t="s">
        <v>813</v>
      </c>
      <c r="D247" s="16" t="s">
        <v>45</v>
      </c>
      <c r="E247" s="18">
        <f>E248</f>
        <v>0</v>
      </c>
      <c r="F247" s="18">
        <f t="shared" si="99"/>
        <v>0</v>
      </c>
      <c r="G247" s="18">
        <f t="shared" si="99"/>
        <v>0</v>
      </c>
    </row>
    <row r="248" spans="1:7" hidden="1" x14ac:dyDescent="0.25">
      <c r="A248" s="15" t="s">
        <v>46</v>
      </c>
      <c r="B248" s="16" t="s">
        <v>805</v>
      </c>
      <c r="C248" s="17" t="s">
        <v>813</v>
      </c>
      <c r="D248" s="16" t="s">
        <v>47</v>
      </c>
      <c r="E248" s="18"/>
      <c r="F248" s="18"/>
      <c r="G248" s="18"/>
    </row>
    <row r="249" spans="1:7" ht="25.5" hidden="1" x14ac:dyDescent="0.25">
      <c r="A249" s="15" t="s">
        <v>61</v>
      </c>
      <c r="B249" s="16" t="s">
        <v>805</v>
      </c>
      <c r="C249" s="17" t="s">
        <v>814</v>
      </c>
      <c r="D249" s="16"/>
      <c r="E249" s="18">
        <f>E250</f>
        <v>0</v>
      </c>
      <c r="F249" s="18">
        <f t="shared" ref="F249:G250" si="100">F250</f>
        <v>0</v>
      </c>
      <c r="G249" s="18">
        <f t="shared" si="100"/>
        <v>0</v>
      </c>
    </row>
    <row r="250" spans="1:7" ht="25.5" hidden="1" x14ac:dyDescent="0.25">
      <c r="A250" s="15" t="s">
        <v>44</v>
      </c>
      <c r="B250" s="16" t="s">
        <v>805</v>
      </c>
      <c r="C250" s="17" t="s">
        <v>814</v>
      </c>
      <c r="D250" s="16" t="s">
        <v>45</v>
      </c>
      <c r="E250" s="18">
        <f>E251</f>
        <v>0</v>
      </c>
      <c r="F250" s="18">
        <f t="shared" si="100"/>
        <v>0</v>
      </c>
      <c r="G250" s="18">
        <f t="shared" si="100"/>
        <v>0</v>
      </c>
    </row>
    <row r="251" spans="1:7" hidden="1" x14ac:dyDescent="0.25">
      <c r="A251" s="15" t="s">
        <v>46</v>
      </c>
      <c r="B251" s="16" t="s">
        <v>805</v>
      </c>
      <c r="C251" s="17" t="s">
        <v>814</v>
      </c>
      <c r="D251" s="16" t="s">
        <v>47</v>
      </c>
      <c r="E251" s="18"/>
      <c r="F251" s="18"/>
      <c r="G251" s="18"/>
    </row>
    <row r="252" spans="1:7" ht="25.5" hidden="1" x14ac:dyDescent="0.25">
      <c r="A252" s="15" t="s">
        <v>62</v>
      </c>
      <c r="B252" s="16" t="s">
        <v>805</v>
      </c>
      <c r="C252" s="17" t="s">
        <v>815</v>
      </c>
      <c r="D252" s="16"/>
      <c r="E252" s="18">
        <f>E253</f>
        <v>0</v>
      </c>
      <c r="F252" s="18">
        <f t="shared" ref="F252:G253" si="101">F253</f>
        <v>0</v>
      </c>
      <c r="G252" s="18">
        <f t="shared" si="101"/>
        <v>0</v>
      </c>
    </row>
    <row r="253" spans="1:7" ht="25.5" hidden="1" x14ac:dyDescent="0.25">
      <c r="A253" s="15" t="s">
        <v>44</v>
      </c>
      <c r="B253" s="16" t="s">
        <v>805</v>
      </c>
      <c r="C253" s="17" t="s">
        <v>815</v>
      </c>
      <c r="D253" s="16" t="s">
        <v>45</v>
      </c>
      <c r="E253" s="18">
        <f>E254</f>
        <v>0</v>
      </c>
      <c r="F253" s="18">
        <f t="shared" si="101"/>
        <v>0</v>
      </c>
      <c r="G253" s="18">
        <f t="shared" si="101"/>
        <v>0</v>
      </c>
    </row>
    <row r="254" spans="1:7" hidden="1" x14ac:dyDescent="0.25">
      <c r="A254" s="15" t="s">
        <v>46</v>
      </c>
      <c r="B254" s="16" t="s">
        <v>805</v>
      </c>
      <c r="C254" s="17" t="s">
        <v>815</v>
      </c>
      <c r="D254" s="16" t="s">
        <v>47</v>
      </c>
      <c r="E254" s="18"/>
      <c r="F254" s="18"/>
      <c r="G254" s="18"/>
    </row>
    <row r="255" spans="1:7" x14ac:dyDescent="0.25">
      <c r="A255" s="15" t="s">
        <v>339</v>
      </c>
      <c r="B255" s="16" t="s">
        <v>337</v>
      </c>
      <c r="C255" s="17"/>
      <c r="D255" s="16"/>
      <c r="E255" s="18">
        <f>E256+E287</f>
        <v>2491255</v>
      </c>
      <c r="F255" s="18">
        <f t="shared" ref="F255:G255" si="102">F256+F287</f>
        <v>0</v>
      </c>
      <c r="G255" s="18">
        <f t="shared" si="102"/>
        <v>0</v>
      </c>
    </row>
    <row r="256" spans="1:7" x14ac:dyDescent="0.25">
      <c r="A256" s="15" t="s">
        <v>335</v>
      </c>
      <c r="B256" s="16" t="s">
        <v>338</v>
      </c>
      <c r="C256" s="17"/>
      <c r="D256" s="16"/>
      <c r="E256" s="18">
        <f>E257+E260+E263+E266+E269+E272+E281+E284+E275+E278</f>
        <v>2491255</v>
      </c>
      <c r="F256" s="18">
        <f t="shared" ref="F256:G256" si="103">F257+F260+F263+F266+F269+F272+F281+F284</f>
        <v>0</v>
      </c>
      <c r="G256" s="18">
        <f t="shared" si="103"/>
        <v>0</v>
      </c>
    </row>
    <row r="257" spans="1:7" hidden="1" x14ac:dyDescent="0.25">
      <c r="A257" s="15" t="s">
        <v>121</v>
      </c>
      <c r="B257" s="16" t="s">
        <v>338</v>
      </c>
      <c r="C257" s="17" t="s">
        <v>816</v>
      </c>
      <c r="D257" s="16"/>
      <c r="E257" s="18">
        <f>E258</f>
        <v>0</v>
      </c>
      <c r="F257" s="18">
        <f t="shared" ref="F257:G258" si="104">F258</f>
        <v>0</v>
      </c>
      <c r="G257" s="18">
        <f t="shared" si="104"/>
        <v>0</v>
      </c>
    </row>
    <row r="258" spans="1:7" ht="25.5" hidden="1" x14ac:dyDescent="0.25">
      <c r="A258" s="15" t="s">
        <v>44</v>
      </c>
      <c r="B258" s="16" t="s">
        <v>338</v>
      </c>
      <c r="C258" s="17" t="s">
        <v>816</v>
      </c>
      <c r="D258" s="16" t="s">
        <v>45</v>
      </c>
      <c r="E258" s="18">
        <f>E259</f>
        <v>0</v>
      </c>
      <c r="F258" s="18">
        <f t="shared" si="104"/>
        <v>0</v>
      </c>
      <c r="G258" s="18">
        <f t="shared" si="104"/>
        <v>0</v>
      </c>
    </row>
    <row r="259" spans="1:7" hidden="1" x14ac:dyDescent="0.25">
      <c r="A259" s="15" t="s">
        <v>46</v>
      </c>
      <c r="B259" s="16" t="s">
        <v>338</v>
      </c>
      <c r="C259" s="17" t="s">
        <v>816</v>
      </c>
      <c r="D259" s="16" t="s">
        <v>47</v>
      </c>
      <c r="E259" s="18"/>
      <c r="F259" s="18"/>
      <c r="G259" s="18"/>
    </row>
    <row r="260" spans="1:7" hidden="1" x14ac:dyDescent="0.25">
      <c r="A260" s="15" t="s">
        <v>122</v>
      </c>
      <c r="B260" s="16" t="s">
        <v>338</v>
      </c>
      <c r="C260" s="17" t="s">
        <v>817</v>
      </c>
      <c r="D260" s="16"/>
      <c r="E260" s="18">
        <f>E261</f>
        <v>0</v>
      </c>
      <c r="F260" s="18">
        <f t="shared" ref="F260:G261" si="105">F261</f>
        <v>0</v>
      </c>
      <c r="G260" s="18">
        <f t="shared" si="105"/>
        <v>0</v>
      </c>
    </row>
    <row r="261" spans="1:7" ht="25.5" hidden="1" x14ac:dyDescent="0.25">
      <c r="A261" s="15" t="s">
        <v>44</v>
      </c>
      <c r="B261" s="16" t="s">
        <v>338</v>
      </c>
      <c r="C261" s="17" t="s">
        <v>817</v>
      </c>
      <c r="D261" s="16" t="s">
        <v>45</v>
      </c>
      <c r="E261" s="18">
        <f>E262</f>
        <v>0</v>
      </c>
      <c r="F261" s="18">
        <f t="shared" si="105"/>
        <v>0</v>
      </c>
      <c r="G261" s="18">
        <f t="shared" si="105"/>
        <v>0</v>
      </c>
    </row>
    <row r="262" spans="1:7" hidden="1" x14ac:dyDescent="0.25">
      <c r="A262" s="15" t="s">
        <v>46</v>
      </c>
      <c r="B262" s="16" t="s">
        <v>338</v>
      </c>
      <c r="C262" s="17" t="s">
        <v>817</v>
      </c>
      <c r="D262" s="16" t="s">
        <v>47</v>
      </c>
      <c r="E262" s="18"/>
      <c r="F262" s="18"/>
      <c r="G262" s="18"/>
    </row>
    <row r="263" spans="1:7" hidden="1" x14ac:dyDescent="0.25">
      <c r="A263" s="15" t="s">
        <v>123</v>
      </c>
      <c r="B263" s="16" t="s">
        <v>338</v>
      </c>
      <c r="C263" s="17" t="s">
        <v>818</v>
      </c>
      <c r="D263" s="16"/>
      <c r="E263" s="18">
        <f>E264</f>
        <v>0</v>
      </c>
      <c r="F263" s="18">
        <f t="shared" ref="F263:G264" si="106">F264</f>
        <v>0</v>
      </c>
      <c r="G263" s="18">
        <f t="shared" si="106"/>
        <v>0</v>
      </c>
    </row>
    <row r="264" spans="1:7" ht="25.5" hidden="1" x14ac:dyDescent="0.25">
      <c r="A264" s="15" t="s">
        <v>44</v>
      </c>
      <c r="B264" s="16" t="s">
        <v>338</v>
      </c>
      <c r="C264" s="17" t="s">
        <v>818</v>
      </c>
      <c r="D264" s="16" t="s">
        <v>45</v>
      </c>
      <c r="E264" s="18">
        <f>E265</f>
        <v>0</v>
      </c>
      <c r="F264" s="18">
        <f t="shared" si="106"/>
        <v>0</v>
      </c>
      <c r="G264" s="18">
        <f t="shared" si="106"/>
        <v>0</v>
      </c>
    </row>
    <row r="265" spans="1:7" hidden="1" x14ac:dyDescent="0.25">
      <c r="A265" s="15" t="s">
        <v>46</v>
      </c>
      <c r="B265" s="16" t="s">
        <v>338</v>
      </c>
      <c r="C265" s="17" t="s">
        <v>818</v>
      </c>
      <c r="D265" s="16" t="s">
        <v>47</v>
      </c>
      <c r="E265" s="18"/>
      <c r="F265" s="18"/>
      <c r="G265" s="18"/>
    </row>
    <row r="266" spans="1:7" ht="51" hidden="1" x14ac:dyDescent="0.25">
      <c r="A266" s="15" t="s">
        <v>124</v>
      </c>
      <c r="B266" s="16" t="s">
        <v>338</v>
      </c>
      <c r="C266" s="17" t="s">
        <v>819</v>
      </c>
      <c r="D266" s="16"/>
      <c r="E266" s="18">
        <f>E267</f>
        <v>0</v>
      </c>
      <c r="F266" s="18">
        <f t="shared" ref="F266:G267" si="107">F267</f>
        <v>0</v>
      </c>
      <c r="G266" s="18">
        <f t="shared" si="107"/>
        <v>0</v>
      </c>
    </row>
    <row r="267" spans="1:7" ht="25.5" hidden="1" x14ac:dyDescent="0.25">
      <c r="A267" s="15" t="s">
        <v>44</v>
      </c>
      <c r="B267" s="16" t="s">
        <v>338</v>
      </c>
      <c r="C267" s="17" t="s">
        <v>819</v>
      </c>
      <c r="D267" s="16" t="s">
        <v>45</v>
      </c>
      <c r="E267" s="18">
        <f>E268</f>
        <v>0</v>
      </c>
      <c r="F267" s="18">
        <f t="shared" si="107"/>
        <v>0</v>
      </c>
      <c r="G267" s="18">
        <f t="shared" si="107"/>
        <v>0</v>
      </c>
    </row>
    <row r="268" spans="1:7" hidden="1" x14ac:dyDescent="0.25">
      <c r="A268" s="15" t="s">
        <v>46</v>
      </c>
      <c r="B268" s="16" t="s">
        <v>338</v>
      </c>
      <c r="C268" s="17" t="s">
        <v>819</v>
      </c>
      <c r="D268" s="16" t="s">
        <v>47</v>
      </c>
      <c r="E268" s="18"/>
      <c r="F268" s="18"/>
      <c r="G268" s="18"/>
    </row>
    <row r="269" spans="1:7" ht="51" hidden="1" x14ac:dyDescent="0.25">
      <c r="A269" s="15" t="s">
        <v>125</v>
      </c>
      <c r="B269" s="16" t="s">
        <v>338</v>
      </c>
      <c r="C269" s="17" t="s">
        <v>820</v>
      </c>
      <c r="D269" s="16"/>
      <c r="E269" s="18">
        <f>E270</f>
        <v>0</v>
      </c>
      <c r="F269" s="18">
        <f t="shared" ref="F269:G270" si="108">F270</f>
        <v>0</v>
      </c>
      <c r="G269" s="18">
        <f t="shared" si="108"/>
        <v>0</v>
      </c>
    </row>
    <row r="270" spans="1:7" ht="25.5" hidden="1" x14ac:dyDescent="0.25">
      <c r="A270" s="15" t="s">
        <v>44</v>
      </c>
      <c r="B270" s="16" t="s">
        <v>338</v>
      </c>
      <c r="C270" s="17" t="s">
        <v>820</v>
      </c>
      <c r="D270" s="16" t="s">
        <v>45</v>
      </c>
      <c r="E270" s="18">
        <f>E271</f>
        <v>0</v>
      </c>
      <c r="F270" s="18">
        <f t="shared" si="108"/>
        <v>0</v>
      </c>
      <c r="G270" s="18">
        <f t="shared" si="108"/>
        <v>0</v>
      </c>
    </row>
    <row r="271" spans="1:7" hidden="1" x14ac:dyDescent="0.25">
      <c r="A271" s="15" t="s">
        <v>46</v>
      </c>
      <c r="B271" s="16" t="s">
        <v>338</v>
      </c>
      <c r="C271" s="17" t="s">
        <v>820</v>
      </c>
      <c r="D271" s="16" t="s">
        <v>47</v>
      </c>
      <c r="E271" s="18"/>
      <c r="F271" s="18"/>
      <c r="G271" s="18"/>
    </row>
    <row r="272" spans="1:7" ht="25.5" hidden="1" x14ac:dyDescent="0.25">
      <c r="A272" s="15" t="s">
        <v>126</v>
      </c>
      <c r="B272" s="16" t="s">
        <v>338</v>
      </c>
      <c r="C272" s="17" t="s">
        <v>821</v>
      </c>
      <c r="D272" s="16"/>
      <c r="E272" s="18">
        <f>E273</f>
        <v>0</v>
      </c>
      <c r="F272" s="18">
        <f t="shared" ref="F272:G273" si="109">F273</f>
        <v>0</v>
      </c>
      <c r="G272" s="18">
        <f t="shared" si="109"/>
        <v>0</v>
      </c>
    </row>
    <row r="273" spans="1:7" ht="25.5" hidden="1" x14ac:dyDescent="0.25">
      <c r="A273" s="15" t="s">
        <v>31</v>
      </c>
      <c r="B273" s="16" t="s">
        <v>338</v>
      </c>
      <c r="C273" s="17" t="s">
        <v>821</v>
      </c>
      <c r="D273" s="16" t="s">
        <v>32</v>
      </c>
      <c r="E273" s="18">
        <f>E274</f>
        <v>0</v>
      </c>
      <c r="F273" s="18">
        <f t="shared" si="109"/>
        <v>0</v>
      </c>
      <c r="G273" s="18">
        <f t="shared" si="109"/>
        <v>0</v>
      </c>
    </row>
    <row r="274" spans="1:7" ht="25.5" hidden="1" x14ac:dyDescent="0.25">
      <c r="A274" s="15" t="s">
        <v>33</v>
      </c>
      <c r="B274" s="16" t="s">
        <v>338</v>
      </c>
      <c r="C274" s="17" t="s">
        <v>821</v>
      </c>
      <c r="D274" s="17" t="s">
        <v>34</v>
      </c>
      <c r="E274" s="18"/>
      <c r="F274" s="18"/>
      <c r="G274" s="18"/>
    </row>
    <row r="275" spans="1:7" x14ac:dyDescent="0.25">
      <c r="A275" s="15" t="s">
        <v>866</v>
      </c>
      <c r="B275" s="16" t="s">
        <v>338</v>
      </c>
      <c r="C275" s="17" t="s">
        <v>873</v>
      </c>
      <c r="D275" s="17"/>
      <c r="E275" s="18">
        <f>E276</f>
        <v>291255</v>
      </c>
      <c r="F275" s="18"/>
      <c r="G275" s="18"/>
    </row>
    <row r="276" spans="1:7" ht="25.5" x14ac:dyDescent="0.25">
      <c r="A276" s="15" t="s">
        <v>44</v>
      </c>
      <c r="B276" s="16" t="s">
        <v>338</v>
      </c>
      <c r="C276" s="17" t="s">
        <v>873</v>
      </c>
      <c r="D276" s="17">
        <v>600</v>
      </c>
      <c r="E276" s="18">
        <f>E277</f>
        <v>291255</v>
      </c>
      <c r="F276" s="18"/>
      <c r="G276" s="18"/>
    </row>
    <row r="277" spans="1:7" x14ac:dyDescent="0.25">
      <c r="A277" s="15" t="s">
        <v>46</v>
      </c>
      <c r="B277" s="16" t="s">
        <v>338</v>
      </c>
      <c r="C277" s="17" t="s">
        <v>873</v>
      </c>
      <c r="D277" s="17">
        <v>610</v>
      </c>
      <c r="E277" s="18">
        <f>50000+74592+74592+74593+3192+4762+4762+4762</f>
        <v>291255</v>
      </c>
      <c r="F277" s="18"/>
      <c r="G277" s="18"/>
    </row>
    <row r="278" spans="1:7" ht="38.25" x14ac:dyDescent="0.25">
      <c r="A278" s="15" t="s">
        <v>868</v>
      </c>
      <c r="B278" s="16" t="s">
        <v>338</v>
      </c>
      <c r="C278" s="17" t="s">
        <v>874</v>
      </c>
      <c r="D278" s="17"/>
      <c r="E278" s="18">
        <f>E279</f>
        <v>2200000</v>
      </c>
      <c r="F278" s="18"/>
      <c r="G278" s="18"/>
    </row>
    <row r="279" spans="1:7" ht="25.5" x14ac:dyDescent="0.25">
      <c r="A279" s="15" t="s">
        <v>31</v>
      </c>
      <c r="B279" s="16" t="s">
        <v>338</v>
      </c>
      <c r="C279" s="17" t="s">
        <v>874</v>
      </c>
      <c r="D279" s="17">
        <v>200</v>
      </c>
      <c r="E279" s="18">
        <f>E280</f>
        <v>2200000</v>
      </c>
      <c r="F279" s="18"/>
      <c r="G279" s="18"/>
    </row>
    <row r="280" spans="1:7" ht="25.5" x14ac:dyDescent="0.25">
      <c r="A280" s="15" t="s">
        <v>33</v>
      </c>
      <c r="B280" s="16" t="s">
        <v>338</v>
      </c>
      <c r="C280" s="17" t="s">
        <v>874</v>
      </c>
      <c r="D280" s="17">
        <v>240</v>
      </c>
      <c r="E280" s="18">
        <v>2200000</v>
      </c>
      <c r="F280" s="18"/>
      <c r="G280" s="18"/>
    </row>
    <row r="281" spans="1:7" hidden="1" x14ac:dyDescent="0.25">
      <c r="A281" s="15" t="s">
        <v>127</v>
      </c>
      <c r="B281" s="16" t="s">
        <v>338</v>
      </c>
      <c r="C281" s="17" t="s">
        <v>822</v>
      </c>
      <c r="D281" s="17"/>
      <c r="E281" s="18">
        <f>E282</f>
        <v>0</v>
      </c>
      <c r="F281" s="18">
        <f t="shared" ref="F281:G282" si="110">F282</f>
        <v>0</v>
      </c>
      <c r="G281" s="18">
        <f t="shared" si="110"/>
        <v>0</v>
      </c>
    </row>
    <row r="282" spans="1:7" ht="25.5" hidden="1" x14ac:dyDescent="0.25">
      <c r="A282" s="15" t="s">
        <v>31</v>
      </c>
      <c r="B282" s="16" t="s">
        <v>338</v>
      </c>
      <c r="C282" s="17" t="s">
        <v>822</v>
      </c>
      <c r="D282" s="17" t="s">
        <v>32</v>
      </c>
      <c r="E282" s="18">
        <f>E283</f>
        <v>0</v>
      </c>
      <c r="F282" s="18">
        <f t="shared" si="110"/>
        <v>0</v>
      </c>
      <c r="G282" s="18">
        <f t="shared" si="110"/>
        <v>0</v>
      </c>
    </row>
    <row r="283" spans="1:7" ht="25.5" hidden="1" x14ac:dyDescent="0.25">
      <c r="A283" s="15" t="s">
        <v>33</v>
      </c>
      <c r="B283" s="16" t="s">
        <v>338</v>
      </c>
      <c r="C283" s="17" t="s">
        <v>822</v>
      </c>
      <c r="D283" s="17" t="s">
        <v>34</v>
      </c>
      <c r="E283" s="18"/>
      <c r="F283" s="18"/>
      <c r="G283" s="18"/>
    </row>
    <row r="284" spans="1:7" hidden="1" x14ac:dyDescent="0.25">
      <c r="A284" s="15" t="s">
        <v>128</v>
      </c>
      <c r="B284" s="16" t="s">
        <v>338</v>
      </c>
      <c r="C284" s="17" t="s">
        <v>823</v>
      </c>
      <c r="D284" s="17"/>
      <c r="E284" s="18">
        <f>E285</f>
        <v>0</v>
      </c>
      <c r="F284" s="18">
        <f t="shared" ref="F284:G285" si="111">F285</f>
        <v>0</v>
      </c>
      <c r="G284" s="18">
        <f t="shared" si="111"/>
        <v>0</v>
      </c>
    </row>
    <row r="285" spans="1:7" ht="25.5" hidden="1" x14ac:dyDescent="0.25">
      <c r="A285" s="15" t="s">
        <v>31</v>
      </c>
      <c r="B285" s="16" t="s">
        <v>338</v>
      </c>
      <c r="C285" s="17" t="s">
        <v>823</v>
      </c>
      <c r="D285" s="17" t="s">
        <v>32</v>
      </c>
      <c r="E285" s="18">
        <f>E286</f>
        <v>0</v>
      </c>
      <c r="F285" s="18">
        <f t="shared" si="111"/>
        <v>0</v>
      </c>
      <c r="G285" s="18">
        <f t="shared" si="111"/>
        <v>0</v>
      </c>
    </row>
    <row r="286" spans="1:7" ht="25.5" hidden="1" x14ac:dyDescent="0.25">
      <c r="A286" s="15" t="s">
        <v>33</v>
      </c>
      <c r="B286" s="16" t="s">
        <v>338</v>
      </c>
      <c r="C286" s="17" t="s">
        <v>823</v>
      </c>
      <c r="D286" s="17" t="s">
        <v>34</v>
      </c>
      <c r="E286" s="18"/>
      <c r="F286" s="18"/>
      <c r="G286" s="18"/>
    </row>
    <row r="287" spans="1:7" hidden="1" x14ac:dyDescent="0.25">
      <c r="A287" s="15" t="s">
        <v>728</v>
      </c>
      <c r="B287" s="16" t="s">
        <v>824</v>
      </c>
      <c r="C287" s="17"/>
      <c r="D287" s="17"/>
      <c r="E287" s="18">
        <f>E288</f>
        <v>0</v>
      </c>
      <c r="F287" s="18">
        <f t="shared" ref="F287:G289" si="112">F288</f>
        <v>0</v>
      </c>
      <c r="G287" s="18">
        <f t="shared" si="112"/>
        <v>0</v>
      </c>
    </row>
    <row r="288" spans="1:7" ht="63.75" hidden="1" x14ac:dyDescent="0.25">
      <c r="A288" s="15" t="s">
        <v>129</v>
      </c>
      <c r="B288" s="16" t="s">
        <v>824</v>
      </c>
      <c r="C288" s="17" t="s">
        <v>825</v>
      </c>
      <c r="D288" s="16"/>
      <c r="E288" s="18">
        <f>E289</f>
        <v>0</v>
      </c>
      <c r="F288" s="18">
        <f t="shared" si="112"/>
        <v>0</v>
      </c>
      <c r="G288" s="18">
        <f t="shared" si="112"/>
        <v>0</v>
      </c>
    </row>
    <row r="289" spans="1:7" ht="25.5" hidden="1" x14ac:dyDescent="0.25">
      <c r="A289" s="15" t="s">
        <v>44</v>
      </c>
      <c r="B289" s="16" t="s">
        <v>824</v>
      </c>
      <c r="C289" s="17" t="s">
        <v>825</v>
      </c>
      <c r="D289" s="16" t="s">
        <v>45</v>
      </c>
      <c r="E289" s="18">
        <f>E290</f>
        <v>0</v>
      </c>
      <c r="F289" s="18">
        <f t="shared" si="112"/>
        <v>0</v>
      </c>
      <c r="G289" s="18">
        <f t="shared" si="112"/>
        <v>0</v>
      </c>
    </row>
    <row r="290" spans="1:7" hidden="1" x14ac:dyDescent="0.25">
      <c r="A290" s="15" t="s">
        <v>46</v>
      </c>
      <c r="B290" s="16" t="s">
        <v>824</v>
      </c>
      <c r="C290" s="17" t="s">
        <v>825</v>
      </c>
      <c r="D290" s="16" t="s">
        <v>47</v>
      </c>
      <c r="E290" s="18"/>
      <c r="F290" s="18"/>
      <c r="G290" s="18"/>
    </row>
    <row r="291" spans="1:7" hidden="1" x14ac:dyDescent="0.25">
      <c r="A291" s="15" t="s">
        <v>826</v>
      </c>
      <c r="B291" s="16" t="s">
        <v>827</v>
      </c>
      <c r="C291" s="17"/>
      <c r="D291" s="16"/>
      <c r="E291" s="18">
        <f>E292+E296+E303+E320</f>
        <v>0</v>
      </c>
      <c r="F291" s="18">
        <f>F292+F296+F303+F320</f>
        <v>0</v>
      </c>
      <c r="G291" s="18">
        <f>G292+G296+G303+G320</f>
        <v>0</v>
      </c>
    </row>
    <row r="292" spans="1:7" hidden="1" x14ac:dyDescent="0.25">
      <c r="A292" s="15" t="s">
        <v>730</v>
      </c>
      <c r="B292" s="16" t="s">
        <v>828</v>
      </c>
      <c r="C292" s="17"/>
      <c r="D292" s="16"/>
      <c r="E292" s="18">
        <f>E293</f>
        <v>0</v>
      </c>
      <c r="F292" s="18">
        <f t="shared" ref="F292:G294" si="113">F293</f>
        <v>0</v>
      </c>
      <c r="G292" s="18">
        <f t="shared" si="113"/>
        <v>0</v>
      </c>
    </row>
    <row r="293" spans="1:7" hidden="1" x14ac:dyDescent="0.25">
      <c r="A293" s="15" t="s">
        <v>130</v>
      </c>
      <c r="B293" s="16" t="s">
        <v>828</v>
      </c>
      <c r="C293" s="17" t="s">
        <v>829</v>
      </c>
      <c r="D293" s="16"/>
      <c r="E293" s="18">
        <f>E294</f>
        <v>0</v>
      </c>
      <c r="F293" s="18">
        <f t="shared" si="113"/>
        <v>0</v>
      </c>
      <c r="G293" s="18">
        <f t="shared" si="113"/>
        <v>0</v>
      </c>
    </row>
    <row r="294" spans="1:7" hidden="1" x14ac:dyDescent="0.25">
      <c r="A294" s="15" t="s">
        <v>66</v>
      </c>
      <c r="B294" s="16" t="s">
        <v>828</v>
      </c>
      <c r="C294" s="17" t="s">
        <v>829</v>
      </c>
      <c r="D294" s="16" t="s">
        <v>67</v>
      </c>
      <c r="E294" s="18">
        <f>E295</f>
        <v>0</v>
      </c>
      <c r="F294" s="18">
        <f t="shared" si="113"/>
        <v>0</v>
      </c>
      <c r="G294" s="18">
        <f t="shared" si="113"/>
        <v>0</v>
      </c>
    </row>
    <row r="295" spans="1:7" ht="25.5" hidden="1" x14ac:dyDescent="0.25">
      <c r="A295" s="15" t="s">
        <v>68</v>
      </c>
      <c r="B295" s="16" t="s">
        <v>828</v>
      </c>
      <c r="C295" s="17" t="s">
        <v>829</v>
      </c>
      <c r="D295" s="16" t="s">
        <v>69</v>
      </c>
      <c r="E295" s="18"/>
      <c r="F295" s="18"/>
      <c r="G295" s="18"/>
    </row>
    <row r="296" spans="1:7" hidden="1" x14ac:dyDescent="0.25">
      <c r="A296" s="15" t="s">
        <v>732</v>
      </c>
      <c r="B296" s="16" t="s">
        <v>830</v>
      </c>
      <c r="C296" s="17"/>
      <c r="D296" s="16"/>
      <c r="E296" s="18">
        <f>E297+E300</f>
        <v>0</v>
      </c>
      <c r="F296" s="18">
        <f t="shared" ref="F296:G296" si="114">F297+F300</f>
        <v>0</v>
      </c>
      <c r="G296" s="18">
        <f t="shared" si="114"/>
        <v>0</v>
      </c>
    </row>
    <row r="297" spans="1:7" ht="25.5" hidden="1" x14ac:dyDescent="0.25">
      <c r="A297" s="15" t="s">
        <v>131</v>
      </c>
      <c r="B297" s="16" t="s">
        <v>830</v>
      </c>
      <c r="C297" s="17" t="s">
        <v>831</v>
      </c>
      <c r="D297" s="16"/>
      <c r="E297" s="18">
        <f>E298</f>
        <v>0</v>
      </c>
      <c r="F297" s="18">
        <f t="shared" ref="F297:G298" si="115">F298</f>
        <v>0</v>
      </c>
      <c r="G297" s="18">
        <f t="shared" si="115"/>
        <v>0</v>
      </c>
    </row>
    <row r="298" spans="1:7" hidden="1" x14ac:dyDescent="0.25">
      <c r="A298" s="15" t="s">
        <v>66</v>
      </c>
      <c r="B298" s="16" t="s">
        <v>830</v>
      </c>
      <c r="C298" s="17" t="s">
        <v>831</v>
      </c>
      <c r="D298" s="16" t="s">
        <v>67</v>
      </c>
      <c r="E298" s="18">
        <f>E299</f>
        <v>0</v>
      </c>
      <c r="F298" s="18">
        <f t="shared" si="115"/>
        <v>0</v>
      </c>
      <c r="G298" s="18">
        <f t="shared" si="115"/>
        <v>0</v>
      </c>
    </row>
    <row r="299" spans="1:7" ht="25.5" hidden="1" x14ac:dyDescent="0.25">
      <c r="A299" s="15" t="s">
        <v>68</v>
      </c>
      <c r="B299" s="16" t="s">
        <v>830</v>
      </c>
      <c r="C299" s="17" t="s">
        <v>831</v>
      </c>
      <c r="D299" s="16" t="s">
        <v>69</v>
      </c>
      <c r="E299" s="18"/>
      <c r="F299" s="18"/>
      <c r="G299" s="18"/>
    </row>
    <row r="300" spans="1:7" ht="25.5" hidden="1" x14ac:dyDescent="0.25">
      <c r="A300" s="15" t="s">
        <v>132</v>
      </c>
      <c r="B300" s="16" t="s">
        <v>830</v>
      </c>
      <c r="C300" s="17" t="s">
        <v>832</v>
      </c>
      <c r="D300" s="16"/>
      <c r="E300" s="18">
        <f>E301</f>
        <v>0</v>
      </c>
      <c r="F300" s="18">
        <f t="shared" ref="F300:G301" si="116">F301</f>
        <v>0</v>
      </c>
      <c r="G300" s="18">
        <f t="shared" si="116"/>
        <v>0</v>
      </c>
    </row>
    <row r="301" spans="1:7" ht="25.5" hidden="1" x14ac:dyDescent="0.25">
      <c r="A301" s="15" t="s">
        <v>31</v>
      </c>
      <c r="B301" s="16" t="s">
        <v>830</v>
      </c>
      <c r="C301" s="17" t="s">
        <v>832</v>
      </c>
      <c r="D301" s="16" t="s">
        <v>32</v>
      </c>
      <c r="E301" s="18">
        <f>E302</f>
        <v>0</v>
      </c>
      <c r="F301" s="18">
        <f t="shared" si="116"/>
        <v>0</v>
      </c>
      <c r="G301" s="18">
        <f t="shared" si="116"/>
        <v>0</v>
      </c>
    </row>
    <row r="302" spans="1:7" ht="25.5" hidden="1" x14ac:dyDescent="0.25">
      <c r="A302" s="15" t="s">
        <v>33</v>
      </c>
      <c r="B302" s="16" t="s">
        <v>830</v>
      </c>
      <c r="C302" s="17" t="s">
        <v>832</v>
      </c>
      <c r="D302" s="16" t="s">
        <v>34</v>
      </c>
      <c r="E302" s="18"/>
      <c r="F302" s="18"/>
      <c r="G302" s="18"/>
    </row>
    <row r="303" spans="1:7" hidden="1" x14ac:dyDescent="0.25">
      <c r="A303" s="15" t="s">
        <v>658</v>
      </c>
      <c r="B303" s="16" t="s">
        <v>833</v>
      </c>
      <c r="C303" s="17"/>
      <c r="D303" s="16"/>
      <c r="E303" s="18">
        <f>E304+E308+E311+E314+E317</f>
        <v>0</v>
      </c>
      <c r="F303" s="18">
        <f t="shared" ref="F303:G303" si="117">F304+F308+F311+F314+F317</f>
        <v>0</v>
      </c>
      <c r="G303" s="18">
        <f t="shared" si="117"/>
        <v>0</v>
      </c>
    </row>
    <row r="304" spans="1:7" ht="51" hidden="1" x14ac:dyDescent="0.25">
      <c r="A304" s="15" t="s">
        <v>133</v>
      </c>
      <c r="B304" s="16" t="s">
        <v>833</v>
      </c>
      <c r="C304" s="17" t="s">
        <v>834</v>
      </c>
      <c r="D304" s="16"/>
      <c r="E304" s="18">
        <f>E305</f>
        <v>0</v>
      </c>
      <c r="F304" s="18">
        <f t="shared" ref="F304:G304" si="118">F305</f>
        <v>0</v>
      </c>
      <c r="G304" s="18">
        <f t="shared" si="118"/>
        <v>0</v>
      </c>
    </row>
    <row r="305" spans="1:7" hidden="1" x14ac:dyDescent="0.25">
      <c r="A305" s="15" t="s">
        <v>66</v>
      </c>
      <c r="B305" s="16" t="s">
        <v>833</v>
      </c>
      <c r="C305" s="17" t="s">
        <v>834</v>
      </c>
      <c r="D305" s="16" t="s">
        <v>67</v>
      </c>
      <c r="E305" s="18">
        <f>E306+E307</f>
        <v>0</v>
      </c>
      <c r="F305" s="18">
        <f t="shared" ref="F305:G305" si="119">F306+F307</f>
        <v>0</v>
      </c>
      <c r="G305" s="18">
        <f t="shared" si="119"/>
        <v>0</v>
      </c>
    </row>
    <row r="306" spans="1:7" hidden="1" x14ac:dyDescent="0.25">
      <c r="A306" s="15" t="s">
        <v>134</v>
      </c>
      <c r="B306" s="16" t="s">
        <v>833</v>
      </c>
      <c r="C306" s="17" t="s">
        <v>834</v>
      </c>
      <c r="D306" s="16" t="s">
        <v>135</v>
      </c>
      <c r="E306" s="18"/>
      <c r="F306" s="18"/>
      <c r="G306" s="18"/>
    </row>
    <row r="307" spans="1:7" ht="25.5" hidden="1" x14ac:dyDescent="0.25">
      <c r="A307" s="15" t="s">
        <v>68</v>
      </c>
      <c r="B307" s="16" t="s">
        <v>833</v>
      </c>
      <c r="C307" s="17" t="s">
        <v>834</v>
      </c>
      <c r="D307" s="16" t="s">
        <v>69</v>
      </c>
      <c r="E307" s="18"/>
      <c r="F307" s="18"/>
      <c r="G307" s="18"/>
    </row>
    <row r="308" spans="1:7" ht="25.5" hidden="1" x14ac:dyDescent="0.25">
      <c r="A308" s="15" t="s">
        <v>136</v>
      </c>
      <c r="B308" s="16" t="s">
        <v>833</v>
      </c>
      <c r="C308" s="17" t="s">
        <v>835</v>
      </c>
      <c r="D308" s="16"/>
      <c r="E308" s="18">
        <f>E309</f>
        <v>0</v>
      </c>
      <c r="F308" s="18">
        <f t="shared" ref="F308:G309" si="120">F309</f>
        <v>0</v>
      </c>
      <c r="G308" s="18">
        <f t="shared" si="120"/>
        <v>0</v>
      </c>
    </row>
    <row r="309" spans="1:7" hidden="1" x14ac:dyDescent="0.25">
      <c r="A309" s="15" t="s">
        <v>66</v>
      </c>
      <c r="B309" s="16" t="s">
        <v>833</v>
      </c>
      <c r="C309" s="17" t="s">
        <v>835</v>
      </c>
      <c r="D309" s="16" t="s">
        <v>67</v>
      </c>
      <c r="E309" s="18">
        <f>E310</f>
        <v>0</v>
      </c>
      <c r="F309" s="18">
        <f t="shared" si="120"/>
        <v>0</v>
      </c>
      <c r="G309" s="18">
        <f t="shared" si="120"/>
        <v>0</v>
      </c>
    </row>
    <row r="310" spans="1:7" hidden="1" x14ac:dyDescent="0.25">
      <c r="A310" s="15" t="s">
        <v>134</v>
      </c>
      <c r="B310" s="16" t="s">
        <v>833</v>
      </c>
      <c r="C310" s="17" t="s">
        <v>835</v>
      </c>
      <c r="D310" s="16" t="s">
        <v>135</v>
      </c>
      <c r="E310" s="18"/>
      <c r="F310" s="18"/>
      <c r="G310" s="18"/>
    </row>
    <row r="311" spans="1:7" hidden="1" x14ac:dyDescent="0.25">
      <c r="A311" s="15" t="s">
        <v>137</v>
      </c>
      <c r="B311" s="16" t="s">
        <v>833</v>
      </c>
      <c r="C311" s="17" t="s">
        <v>836</v>
      </c>
      <c r="D311" s="16"/>
      <c r="E311" s="18">
        <f>E312</f>
        <v>0</v>
      </c>
      <c r="F311" s="18">
        <f t="shared" ref="F311:G312" si="121">F312</f>
        <v>0</v>
      </c>
      <c r="G311" s="18">
        <f t="shared" si="121"/>
        <v>0</v>
      </c>
    </row>
    <row r="312" spans="1:7" hidden="1" x14ac:dyDescent="0.25">
      <c r="A312" s="15" t="s">
        <v>66</v>
      </c>
      <c r="B312" s="16" t="s">
        <v>833</v>
      </c>
      <c r="C312" s="17" t="s">
        <v>836</v>
      </c>
      <c r="D312" s="16" t="s">
        <v>67</v>
      </c>
      <c r="E312" s="18">
        <f>E313</f>
        <v>0</v>
      </c>
      <c r="F312" s="18">
        <f t="shared" si="121"/>
        <v>0</v>
      </c>
      <c r="G312" s="18">
        <f t="shared" si="121"/>
        <v>0</v>
      </c>
    </row>
    <row r="313" spans="1:7" ht="25.5" hidden="1" x14ac:dyDescent="0.25">
      <c r="A313" s="15" t="s">
        <v>68</v>
      </c>
      <c r="B313" s="16" t="s">
        <v>833</v>
      </c>
      <c r="C313" s="17" t="s">
        <v>836</v>
      </c>
      <c r="D313" s="16" t="s">
        <v>69</v>
      </c>
      <c r="E313" s="18"/>
      <c r="F313" s="18"/>
      <c r="G313" s="18"/>
    </row>
    <row r="314" spans="1:7" ht="38.25" hidden="1" x14ac:dyDescent="0.25">
      <c r="A314" s="15" t="s">
        <v>837</v>
      </c>
      <c r="B314" s="16" t="s">
        <v>833</v>
      </c>
      <c r="C314" s="17" t="s">
        <v>838</v>
      </c>
      <c r="D314" s="16"/>
      <c r="E314" s="18">
        <f>E315</f>
        <v>0</v>
      </c>
      <c r="F314" s="18">
        <f t="shared" ref="F314:G315" si="122">F315</f>
        <v>0</v>
      </c>
      <c r="G314" s="18">
        <f t="shared" si="122"/>
        <v>0</v>
      </c>
    </row>
    <row r="315" spans="1:7" hidden="1" x14ac:dyDescent="0.25">
      <c r="A315" s="15" t="s">
        <v>66</v>
      </c>
      <c r="B315" s="16" t="s">
        <v>833</v>
      </c>
      <c r="C315" s="17" t="s">
        <v>838</v>
      </c>
      <c r="D315" s="16" t="s">
        <v>67</v>
      </c>
      <c r="E315" s="18">
        <f>E316</f>
        <v>0</v>
      </c>
      <c r="F315" s="18">
        <f t="shared" si="122"/>
        <v>0</v>
      </c>
      <c r="G315" s="18">
        <f t="shared" si="122"/>
        <v>0</v>
      </c>
    </row>
    <row r="316" spans="1:7" ht="25.5" hidden="1" x14ac:dyDescent="0.25">
      <c r="A316" s="15" t="s">
        <v>68</v>
      </c>
      <c r="B316" s="16" t="s">
        <v>833</v>
      </c>
      <c r="C316" s="17" t="s">
        <v>838</v>
      </c>
      <c r="D316" s="16" t="s">
        <v>69</v>
      </c>
      <c r="E316" s="18"/>
      <c r="F316" s="18"/>
      <c r="G316" s="18"/>
    </row>
    <row r="317" spans="1:7" ht="38.25" hidden="1" x14ac:dyDescent="0.25">
      <c r="A317" s="15" t="s">
        <v>65</v>
      </c>
      <c r="B317" s="16" t="s">
        <v>833</v>
      </c>
      <c r="C317" s="17" t="s">
        <v>839</v>
      </c>
      <c r="D317" s="16"/>
      <c r="E317" s="18">
        <f>E318</f>
        <v>0</v>
      </c>
      <c r="F317" s="18">
        <f t="shared" ref="F317:G318" si="123">F318</f>
        <v>0</v>
      </c>
      <c r="G317" s="18">
        <f t="shared" si="123"/>
        <v>0</v>
      </c>
    </row>
    <row r="318" spans="1:7" hidden="1" x14ac:dyDescent="0.25">
      <c r="A318" s="15" t="s">
        <v>66</v>
      </c>
      <c r="B318" s="16" t="s">
        <v>833</v>
      </c>
      <c r="C318" s="17" t="s">
        <v>839</v>
      </c>
      <c r="D318" s="16" t="s">
        <v>67</v>
      </c>
      <c r="E318" s="18">
        <f>E319</f>
        <v>0</v>
      </c>
      <c r="F318" s="18">
        <f t="shared" si="123"/>
        <v>0</v>
      </c>
      <c r="G318" s="18">
        <f t="shared" si="123"/>
        <v>0</v>
      </c>
    </row>
    <row r="319" spans="1:7" ht="25.5" hidden="1" x14ac:dyDescent="0.25">
      <c r="A319" s="15" t="s">
        <v>68</v>
      </c>
      <c r="B319" s="16" t="s">
        <v>833</v>
      </c>
      <c r="C319" s="17" t="s">
        <v>839</v>
      </c>
      <c r="D319" s="16" t="s">
        <v>69</v>
      </c>
      <c r="E319" s="18"/>
      <c r="F319" s="18"/>
      <c r="G319" s="18"/>
    </row>
    <row r="320" spans="1:7" hidden="1" x14ac:dyDescent="0.25">
      <c r="A320" s="15" t="s">
        <v>739</v>
      </c>
      <c r="B320" s="16" t="s">
        <v>840</v>
      </c>
      <c r="C320" s="17"/>
      <c r="D320" s="16"/>
      <c r="E320" s="18">
        <f>E321+E324+E329+E332+E335</f>
        <v>0</v>
      </c>
      <c r="F320" s="18">
        <f t="shared" ref="F320:G320" si="124">F321+F324+F329+F332+F335</f>
        <v>0</v>
      </c>
      <c r="G320" s="18">
        <f t="shared" si="124"/>
        <v>0</v>
      </c>
    </row>
    <row r="321" spans="1:7" ht="76.5" hidden="1" x14ac:dyDescent="0.25">
      <c r="A321" s="15" t="s">
        <v>94</v>
      </c>
      <c r="B321" s="16" t="s">
        <v>840</v>
      </c>
      <c r="C321" s="17" t="s">
        <v>764</v>
      </c>
      <c r="D321" s="16"/>
      <c r="E321" s="18">
        <f>E322</f>
        <v>0</v>
      </c>
      <c r="F321" s="18">
        <f t="shared" ref="F321:G322" si="125">F322</f>
        <v>0</v>
      </c>
      <c r="G321" s="18">
        <f t="shared" si="125"/>
        <v>0</v>
      </c>
    </row>
    <row r="322" spans="1:7" ht="38.25" hidden="1" x14ac:dyDescent="0.25">
      <c r="A322" s="15" t="s">
        <v>24</v>
      </c>
      <c r="B322" s="16" t="s">
        <v>840</v>
      </c>
      <c r="C322" s="17" t="s">
        <v>764</v>
      </c>
      <c r="D322" s="16" t="s">
        <v>25</v>
      </c>
      <c r="E322" s="18">
        <f>E323</f>
        <v>0</v>
      </c>
      <c r="F322" s="18">
        <f t="shared" si="125"/>
        <v>0</v>
      </c>
      <c r="G322" s="18">
        <f t="shared" si="125"/>
        <v>0</v>
      </c>
    </row>
    <row r="323" spans="1:7" hidden="1" x14ac:dyDescent="0.25">
      <c r="A323" s="15" t="s">
        <v>26</v>
      </c>
      <c r="B323" s="16" t="s">
        <v>840</v>
      </c>
      <c r="C323" s="17" t="s">
        <v>764</v>
      </c>
      <c r="D323" s="16" t="s">
        <v>27</v>
      </c>
      <c r="E323" s="18"/>
      <c r="F323" s="18"/>
      <c r="G323" s="18"/>
    </row>
    <row r="324" spans="1:7" ht="51" hidden="1" x14ac:dyDescent="0.25">
      <c r="A324" s="15" t="s">
        <v>133</v>
      </c>
      <c r="B324" s="16" t="s">
        <v>840</v>
      </c>
      <c r="C324" s="17" t="s">
        <v>841</v>
      </c>
      <c r="D324" s="16"/>
      <c r="E324" s="18">
        <f>E325+E327</f>
        <v>0</v>
      </c>
      <c r="F324" s="18">
        <f t="shared" ref="F324:G324" si="126">F325+F327</f>
        <v>0</v>
      </c>
      <c r="G324" s="18">
        <f t="shared" si="126"/>
        <v>0</v>
      </c>
    </row>
    <row r="325" spans="1:7" ht="38.25" hidden="1" x14ac:dyDescent="0.25">
      <c r="A325" s="15" t="s">
        <v>24</v>
      </c>
      <c r="B325" s="16" t="s">
        <v>840</v>
      </c>
      <c r="C325" s="17" t="s">
        <v>841</v>
      </c>
      <c r="D325" s="16" t="s">
        <v>25</v>
      </c>
      <c r="E325" s="18">
        <f>E326</f>
        <v>0</v>
      </c>
      <c r="F325" s="18">
        <f t="shared" ref="F325:G325" si="127">F326</f>
        <v>0</v>
      </c>
      <c r="G325" s="18">
        <f t="shared" si="127"/>
        <v>0</v>
      </c>
    </row>
    <row r="326" spans="1:7" hidden="1" x14ac:dyDescent="0.25">
      <c r="A326" s="15" t="s">
        <v>26</v>
      </c>
      <c r="B326" s="16" t="s">
        <v>840</v>
      </c>
      <c r="C326" s="17" t="s">
        <v>841</v>
      </c>
      <c r="D326" s="16" t="s">
        <v>27</v>
      </c>
      <c r="E326" s="18"/>
      <c r="F326" s="18"/>
      <c r="G326" s="18"/>
    </row>
    <row r="327" spans="1:7" ht="25.5" hidden="1" x14ac:dyDescent="0.25">
      <c r="A327" s="15" t="s">
        <v>31</v>
      </c>
      <c r="B327" s="16" t="s">
        <v>840</v>
      </c>
      <c r="C327" s="17" t="s">
        <v>841</v>
      </c>
      <c r="D327" s="16" t="s">
        <v>32</v>
      </c>
      <c r="E327" s="18">
        <f>E328</f>
        <v>0</v>
      </c>
      <c r="F327" s="18">
        <f t="shared" ref="F327:G327" si="128">F328</f>
        <v>0</v>
      </c>
      <c r="G327" s="18">
        <f t="shared" si="128"/>
        <v>0</v>
      </c>
    </row>
    <row r="328" spans="1:7" ht="25.5" hidden="1" x14ac:dyDescent="0.25">
      <c r="A328" s="15" t="s">
        <v>33</v>
      </c>
      <c r="B328" s="16" t="s">
        <v>840</v>
      </c>
      <c r="C328" s="17" t="s">
        <v>841</v>
      </c>
      <c r="D328" s="16" t="s">
        <v>34</v>
      </c>
      <c r="E328" s="18"/>
      <c r="F328" s="18"/>
      <c r="G328" s="18"/>
    </row>
    <row r="329" spans="1:7" ht="51" hidden="1" x14ac:dyDescent="0.25">
      <c r="A329" s="15" t="s">
        <v>133</v>
      </c>
      <c r="B329" s="16" t="s">
        <v>840</v>
      </c>
      <c r="C329" s="17" t="s">
        <v>842</v>
      </c>
      <c r="D329" s="16"/>
      <c r="E329" s="18">
        <f>E330</f>
        <v>0</v>
      </c>
      <c r="F329" s="18">
        <f t="shared" ref="F329:G330" si="129">F330</f>
        <v>0</v>
      </c>
      <c r="G329" s="18">
        <f t="shared" si="129"/>
        <v>0</v>
      </c>
    </row>
    <row r="330" spans="1:7" ht="25.5" hidden="1" x14ac:dyDescent="0.25">
      <c r="A330" s="15" t="s">
        <v>31</v>
      </c>
      <c r="B330" s="16" t="s">
        <v>840</v>
      </c>
      <c r="C330" s="17" t="s">
        <v>842</v>
      </c>
      <c r="D330" s="16" t="s">
        <v>32</v>
      </c>
      <c r="E330" s="18">
        <f>E331</f>
        <v>0</v>
      </c>
      <c r="F330" s="18">
        <f t="shared" si="129"/>
        <v>0</v>
      </c>
      <c r="G330" s="18">
        <f t="shared" si="129"/>
        <v>0</v>
      </c>
    </row>
    <row r="331" spans="1:7" ht="25.5" hidden="1" x14ac:dyDescent="0.25">
      <c r="A331" s="15" t="s">
        <v>33</v>
      </c>
      <c r="B331" s="16" t="s">
        <v>840</v>
      </c>
      <c r="C331" s="17" t="s">
        <v>842</v>
      </c>
      <c r="D331" s="16" t="s">
        <v>34</v>
      </c>
      <c r="E331" s="18"/>
      <c r="F331" s="18"/>
      <c r="G331" s="18"/>
    </row>
    <row r="332" spans="1:7" hidden="1" x14ac:dyDescent="0.25">
      <c r="A332" s="15" t="s">
        <v>139</v>
      </c>
      <c r="B332" s="16" t="s">
        <v>840</v>
      </c>
      <c r="C332" s="17" t="s">
        <v>843</v>
      </c>
      <c r="D332" s="16"/>
      <c r="E332" s="18">
        <f>E333</f>
        <v>0</v>
      </c>
      <c r="F332" s="18">
        <f t="shared" ref="F332:G333" si="130">F333</f>
        <v>0</v>
      </c>
      <c r="G332" s="18">
        <f t="shared" si="130"/>
        <v>0</v>
      </c>
    </row>
    <row r="333" spans="1:7" ht="25.5" hidden="1" x14ac:dyDescent="0.25">
      <c r="A333" s="15" t="s">
        <v>31</v>
      </c>
      <c r="B333" s="16" t="s">
        <v>840</v>
      </c>
      <c r="C333" s="17" t="s">
        <v>843</v>
      </c>
      <c r="D333" s="16" t="s">
        <v>32</v>
      </c>
      <c r="E333" s="18">
        <f>E334</f>
        <v>0</v>
      </c>
      <c r="F333" s="18">
        <f t="shared" si="130"/>
        <v>0</v>
      </c>
      <c r="G333" s="18">
        <f t="shared" si="130"/>
        <v>0</v>
      </c>
    </row>
    <row r="334" spans="1:7" ht="25.5" hidden="1" x14ac:dyDescent="0.25">
      <c r="A334" s="15" t="s">
        <v>33</v>
      </c>
      <c r="B334" s="16" t="s">
        <v>840</v>
      </c>
      <c r="C334" s="17" t="s">
        <v>843</v>
      </c>
      <c r="D334" s="16" t="s">
        <v>34</v>
      </c>
      <c r="E334" s="18"/>
      <c r="F334" s="18"/>
      <c r="G334" s="18"/>
    </row>
    <row r="335" spans="1:7" hidden="1" x14ac:dyDescent="0.25">
      <c r="A335" s="15" t="s">
        <v>140</v>
      </c>
      <c r="B335" s="16" t="s">
        <v>840</v>
      </c>
      <c r="C335" s="17" t="s">
        <v>844</v>
      </c>
      <c r="D335" s="16"/>
      <c r="E335" s="18">
        <f>E336</f>
        <v>0</v>
      </c>
      <c r="F335" s="18">
        <f t="shared" ref="F335:G335" si="131">F336</f>
        <v>0</v>
      </c>
      <c r="G335" s="18">
        <f t="shared" si="131"/>
        <v>0</v>
      </c>
    </row>
    <row r="336" spans="1:7" ht="25.5" hidden="1" x14ac:dyDescent="0.25">
      <c r="A336" s="15" t="s">
        <v>31</v>
      </c>
      <c r="B336" s="16" t="s">
        <v>840</v>
      </c>
      <c r="C336" s="17" t="s">
        <v>844</v>
      </c>
      <c r="D336" s="16" t="s">
        <v>32</v>
      </c>
      <c r="E336" s="18">
        <f>E337</f>
        <v>0</v>
      </c>
      <c r="F336" s="18">
        <f t="shared" ref="F336:G336" si="132">F337</f>
        <v>0</v>
      </c>
      <c r="G336" s="18">
        <f t="shared" si="132"/>
        <v>0</v>
      </c>
    </row>
    <row r="337" spans="1:7" ht="25.5" hidden="1" x14ac:dyDescent="0.25">
      <c r="A337" s="15" t="s">
        <v>33</v>
      </c>
      <c r="B337" s="16" t="s">
        <v>840</v>
      </c>
      <c r="C337" s="17" t="s">
        <v>844</v>
      </c>
      <c r="D337" s="16" t="s">
        <v>34</v>
      </c>
      <c r="E337" s="18"/>
      <c r="F337" s="18"/>
      <c r="G337" s="18"/>
    </row>
    <row r="338" spans="1:7" x14ac:dyDescent="0.25">
      <c r="A338" s="15" t="s">
        <v>845</v>
      </c>
      <c r="B338" s="16" t="s">
        <v>846</v>
      </c>
      <c r="C338" s="17"/>
      <c r="D338" s="16"/>
      <c r="E338" s="18">
        <f>E339+E346</f>
        <v>2954</v>
      </c>
      <c r="F338" s="18">
        <f>F339+F346</f>
        <v>0</v>
      </c>
      <c r="G338" s="18">
        <f>G339+G346</f>
        <v>0</v>
      </c>
    </row>
    <row r="339" spans="1:7" x14ac:dyDescent="0.25">
      <c r="A339" s="15" t="s">
        <v>745</v>
      </c>
      <c r="B339" s="16" t="s">
        <v>847</v>
      </c>
      <c r="C339" s="17"/>
      <c r="D339" s="16"/>
      <c r="E339" s="18">
        <f>E340+E343</f>
        <v>2954</v>
      </c>
      <c r="F339" s="18">
        <f t="shared" ref="F339:G341" si="133">F340</f>
        <v>0</v>
      </c>
      <c r="G339" s="18">
        <f t="shared" si="133"/>
        <v>0</v>
      </c>
    </row>
    <row r="340" spans="1:7" hidden="1" x14ac:dyDescent="0.25">
      <c r="A340" s="15" t="s">
        <v>141</v>
      </c>
      <c r="B340" s="16" t="s">
        <v>847</v>
      </c>
      <c r="C340" s="17" t="s">
        <v>848</v>
      </c>
      <c r="D340" s="16"/>
      <c r="E340" s="18">
        <f>E341</f>
        <v>0</v>
      </c>
      <c r="F340" s="18">
        <f t="shared" si="133"/>
        <v>0</v>
      </c>
      <c r="G340" s="18">
        <f t="shared" si="133"/>
        <v>0</v>
      </c>
    </row>
    <row r="341" spans="1:7" ht="25.5" hidden="1" x14ac:dyDescent="0.25">
      <c r="A341" s="15" t="s">
        <v>44</v>
      </c>
      <c r="B341" s="16" t="s">
        <v>847</v>
      </c>
      <c r="C341" s="17" t="s">
        <v>848</v>
      </c>
      <c r="D341" s="16" t="s">
        <v>45</v>
      </c>
      <c r="E341" s="18">
        <f>E342</f>
        <v>0</v>
      </c>
      <c r="F341" s="18">
        <f t="shared" si="133"/>
        <v>0</v>
      </c>
      <c r="G341" s="18">
        <f t="shared" si="133"/>
        <v>0</v>
      </c>
    </row>
    <row r="342" spans="1:7" hidden="1" x14ac:dyDescent="0.25">
      <c r="A342" s="15" t="s">
        <v>142</v>
      </c>
      <c r="B342" s="16" t="s">
        <v>847</v>
      </c>
      <c r="C342" s="17" t="s">
        <v>848</v>
      </c>
      <c r="D342" s="16" t="s">
        <v>143</v>
      </c>
      <c r="E342" s="18"/>
      <c r="F342" s="18"/>
      <c r="G342" s="18"/>
    </row>
    <row r="343" spans="1:7" x14ac:dyDescent="0.25">
      <c r="A343" s="15" t="s">
        <v>870</v>
      </c>
      <c r="B343" s="16" t="s">
        <v>828</v>
      </c>
      <c r="C343" s="17" t="s">
        <v>881</v>
      </c>
      <c r="D343" s="16"/>
      <c r="E343" s="18">
        <f>E344</f>
        <v>2954</v>
      </c>
      <c r="F343" s="18"/>
      <c r="G343" s="18"/>
    </row>
    <row r="344" spans="1:7" ht="25.5" x14ac:dyDescent="0.25">
      <c r="A344" s="15" t="s">
        <v>31</v>
      </c>
      <c r="B344" s="16" t="s">
        <v>828</v>
      </c>
      <c r="C344" s="17" t="s">
        <v>881</v>
      </c>
      <c r="D344" s="17" t="s">
        <v>32</v>
      </c>
      <c r="E344" s="18">
        <f>E345</f>
        <v>2954</v>
      </c>
      <c r="F344" s="18"/>
      <c r="G344" s="18"/>
    </row>
    <row r="345" spans="1:7" ht="25.5" x14ac:dyDescent="0.25">
      <c r="A345" s="15" t="s">
        <v>33</v>
      </c>
      <c r="B345" s="16" t="s">
        <v>828</v>
      </c>
      <c r="C345" s="17" t="s">
        <v>881</v>
      </c>
      <c r="D345" s="17" t="s">
        <v>34</v>
      </c>
      <c r="E345" s="18">
        <v>2954</v>
      </c>
      <c r="F345" s="18"/>
      <c r="G345" s="18"/>
    </row>
    <row r="346" spans="1:7" hidden="1" x14ac:dyDescent="0.25">
      <c r="A346" s="15" t="s">
        <v>747</v>
      </c>
      <c r="B346" s="16" t="s">
        <v>849</v>
      </c>
      <c r="C346" s="17"/>
      <c r="D346" s="16"/>
      <c r="E346" s="18">
        <f>E347</f>
        <v>0</v>
      </c>
      <c r="F346" s="18">
        <f>F347</f>
        <v>0</v>
      </c>
      <c r="G346" s="18">
        <f>G347</f>
        <v>0</v>
      </c>
    </row>
    <row r="347" spans="1:7" hidden="1" x14ac:dyDescent="0.25">
      <c r="A347" s="15" t="s">
        <v>144</v>
      </c>
      <c r="B347" s="16" t="s">
        <v>849</v>
      </c>
      <c r="C347" s="17" t="s">
        <v>850</v>
      </c>
      <c r="D347" s="16"/>
      <c r="E347" s="18">
        <f>E348</f>
        <v>0</v>
      </c>
      <c r="F347" s="18">
        <f t="shared" ref="F347:G348" si="134">F348</f>
        <v>0</v>
      </c>
      <c r="G347" s="18">
        <f t="shared" si="134"/>
        <v>0</v>
      </c>
    </row>
    <row r="348" spans="1:7" ht="25.5" hidden="1" x14ac:dyDescent="0.25">
      <c r="A348" s="15" t="s">
        <v>31</v>
      </c>
      <c r="B348" s="16" t="s">
        <v>849</v>
      </c>
      <c r="C348" s="17" t="s">
        <v>850</v>
      </c>
      <c r="D348" s="16" t="s">
        <v>32</v>
      </c>
      <c r="E348" s="18">
        <f>E349</f>
        <v>0</v>
      </c>
      <c r="F348" s="18">
        <f t="shared" si="134"/>
        <v>0</v>
      </c>
      <c r="G348" s="18">
        <f t="shared" si="134"/>
        <v>0</v>
      </c>
    </row>
    <row r="349" spans="1:7" ht="25.5" hidden="1" x14ac:dyDescent="0.25">
      <c r="A349" s="15" t="s">
        <v>33</v>
      </c>
      <c r="B349" s="16" t="s">
        <v>849</v>
      </c>
      <c r="C349" s="17" t="s">
        <v>850</v>
      </c>
      <c r="D349" s="16" t="s">
        <v>34</v>
      </c>
      <c r="E349" s="18"/>
      <c r="F349" s="18"/>
      <c r="G349" s="18"/>
    </row>
    <row r="350" spans="1:7" ht="25.5" x14ac:dyDescent="0.25">
      <c r="A350" s="15" t="s">
        <v>851</v>
      </c>
      <c r="B350" s="16" t="s">
        <v>852</v>
      </c>
      <c r="C350" s="17"/>
      <c r="D350" s="16"/>
      <c r="E350" s="18">
        <f>E352+E355</f>
        <v>11500000</v>
      </c>
      <c r="F350" s="18">
        <f t="shared" ref="F350:G350" si="135">F352+F355</f>
        <v>0</v>
      </c>
      <c r="G350" s="18">
        <f t="shared" si="135"/>
        <v>0</v>
      </c>
    </row>
    <row r="351" spans="1:7" ht="25.5" hidden="1" x14ac:dyDescent="0.25">
      <c r="A351" s="15" t="s">
        <v>679</v>
      </c>
      <c r="B351" s="16" t="s">
        <v>853</v>
      </c>
      <c r="C351" s="17"/>
      <c r="D351" s="16"/>
      <c r="E351" s="18">
        <f>E352</f>
        <v>0</v>
      </c>
      <c r="F351" s="18">
        <f t="shared" ref="F351:G353" si="136">F352</f>
        <v>0</v>
      </c>
      <c r="G351" s="18">
        <f t="shared" si="136"/>
        <v>0</v>
      </c>
    </row>
    <row r="352" spans="1:7" ht="51" hidden="1" x14ac:dyDescent="0.25">
      <c r="A352" s="15" t="s">
        <v>854</v>
      </c>
      <c r="B352" s="16" t="s">
        <v>853</v>
      </c>
      <c r="C352" s="17" t="s">
        <v>855</v>
      </c>
      <c r="D352" s="16"/>
      <c r="E352" s="18">
        <f>E353</f>
        <v>0</v>
      </c>
      <c r="F352" s="18">
        <f t="shared" si="136"/>
        <v>0</v>
      </c>
      <c r="G352" s="18">
        <f t="shared" si="136"/>
        <v>0</v>
      </c>
    </row>
    <row r="353" spans="1:7" hidden="1" x14ac:dyDescent="0.25">
      <c r="A353" s="15" t="s">
        <v>83</v>
      </c>
      <c r="B353" s="16" t="s">
        <v>853</v>
      </c>
      <c r="C353" s="17" t="s">
        <v>855</v>
      </c>
      <c r="D353" s="16" t="s">
        <v>84</v>
      </c>
      <c r="E353" s="18">
        <f>E354</f>
        <v>0</v>
      </c>
      <c r="F353" s="18">
        <f t="shared" si="136"/>
        <v>0</v>
      </c>
      <c r="G353" s="18">
        <f t="shared" si="136"/>
        <v>0</v>
      </c>
    </row>
    <row r="354" spans="1:7" hidden="1" x14ac:dyDescent="0.25">
      <c r="A354" s="15" t="s">
        <v>85</v>
      </c>
      <c r="B354" s="16" t="s">
        <v>853</v>
      </c>
      <c r="C354" s="17" t="s">
        <v>855</v>
      </c>
      <c r="D354" s="16" t="s">
        <v>86</v>
      </c>
      <c r="E354" s="18"/>
      <c r="F354" s="18"/>
      <c r="G354" s="18"/>
    </row>
    <row r="355" spans="1:7" x14ac:dyDescent="0.25">
      <c r="A355" s="15" t="s">
        <v>681</v>
      </c>
      <c r="B355" s="16" t="s">
        <v>856</v>
      </c>
      <c r="C355" s="17"/>
      <c r="D355" s="16"/>
      <c r="E355" s="18">
        <f>E356</f>
        <v>11500000</v>
      </c>
      <c r="F355" s="18">
        <f t="shared" ref="F355:G357" si="137">F356</f>
        <v>0</v>
      </c>
      <c r="G355" s="18">
        <f t="shared" si="137"/>
        <v>0</v>
      </c>
    </row>
    <row r="356" spans="1:7" x14ac:dyDescent="0.25">
      <c r="A356" s="15" t="s">
        <v>87</v>
      </c>
      <c r="B356" s="16" t="s">
        <v>856</v>
      </c>
      <c r="C356" s="17" t="s">
        <v>857</v>
      </c>
      <c r="D356" s="16"/>
      <c r="E356" s="18">
        <f>E357</f>
        <v>11500000</v>
      </c>
      <c r="F356" s="18">
        <f t="shared" si="137"/>
        <v>0</v>
      </c>
      <c r="G356" s="18">
        <f t="shared" si="137"/>
        <v>0</v>
      </c>
    </row>
    <row r="357" spans="1:7" x14ac:dyDescent="0.25">
      <c r="A357" s="15" t="s">
        <v>83</v>
      </c>
      <c r="B357" s="16" t="s">
        <v>856</v>
      </c>
      <c r="C357" s="17" t="s">
        <v>857</v>
      </c>
      <c r="D357" s="16" t="s">
        <v>84</v>
      </c>
      <c r="E357" s="18">
        <f>E358</f>
        <v>11500000</v>
      </c>
      <c r="F357" s="18">
        <f t="shared" si="137"/>
        <v>0</v>
      </c>
      <c r="G357" s="18">
        <f t="shared" si="137"/>
        <v>0</v>
      </c>
    </row>
    <row r="358" spans="1:7" x14ac:dyDescent="0.25">
      <c r="A358" s="158" t="s">
        <v>85</v>
      </c>
      <c r="B358" s="159" t="s">
        <v>856</v>
      </c>
      <c r="C358" s="160" t="s">
        <v>857</v>
      </c>
      <c r="D358" s="159" t="s">
        <v>86</v>
      </c>
      <c r="E358" s="161">
        <v>11500000</v>
      </c>
      <c r="F358" s="161">
        <v>0</v>
      </c>
      <c r="G358" s="161">
        <v>0</v>
      </c>
    </row>
    <row r="359" spans="1:7" x14ac:dyDescent="0.25">
      <c r="A359" s="173" t="s">
        <v>148</v>
      </c>
      <c r="B359" s="173"/>
      <c r="C359" s="173"/>
      <c r="D359" s="173"/>
      <c r="E359" s="19">
        <f>E18+E97+E102+E119+E156+E178+E183+E255+E291+E338+E350</f>
        <v>19981911.719999999</v>
      </c>
      <c r="F359" s="19">
        <f>F18+F97+F102+F119+F156+F178+F183+F255+F291+F338+F350</f>
        <v>4800001</v>
      </c>
      <c r="G359" s="19">
        <f>G18+G97+G102+G119+G156+G178+G183+G255+G291+G338+G350</f>
        <v>5331916</v>
      </c>
    </row>
  </sheetData>
  <mergeCells count="16">
    <mergeCell ref="A359:D359"/>
    <mergeCell ref="F1:G1"/>
    <mergeCell ref="F2:G2"/>
    <mergeCell ref="F3:G3"/>
    <mergeCell ref="F4:G4"/>
    <mergeCell ref="F5:G5"/>
    <mergeCell ref="D12:G12"/>
    <mergeCell ref="A13:G13"/>
    <mergeCell ref="A14:G14"/>
    <mergeCell ref="A15:G15"/>
    <mergeCell ref="D11:G11"/>
    <mergeCell ref="E6:G6"/>
    <mergeCell ref="E7:G7"/>
    <mergeCell ref="E8:G8"/>
    <mergeCell ref="E9:G9"/>
    <mergeCell ref="D10:G10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29"/>
  <sheetViews>
    <sheetView view="pageBreakPreview" zoomScale="70" zoomScaleNormal="80" zoomScaleSheetLayoutView="70" zoomScalePageLayoutView="80" workbookViewId="0"/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64" t="s">
        <v>332</v>
      </c>
      <c r="J1" s="164"/>
    </row>
    <row r="2" spans="1:10" ht="15.75" x14ac:dyDescent="0.2">
      <c r="I2" s="164" t="s">
        <v>150</v>
      </c>
      <c r="J2" s="164"/>
    </row>
    <row r="3" spans="1:10" ht="15.75" x14ac:dyDescent="0.2">
      <c r="I3" s="164" t="s">
        <v>149</v>
      </c>
      <c r="J3" s="164"/>
    </row>
    <row r="4" spans="1:10" ht="15.75" x14ac:dyDescent="0.2">
      <c r="I4" s="164" t="s">
        <v>886</v>
      </c>
      <c r="J4" s="164"/>
    </row>
    <row r="5" spans="1:10" ht="103.9" customHeight="1" x14ac:dyDescent="0.2">
      <c r="I5" s="164" t="s">
        <v>341</v>
      </c>
      <c r="J5" s="164"/>
    </row>
    <row r="6" spans="1:10" ht="15.75" x14ac:dyDescent="0.25">
      <c r="G6" s="22"/>
      <c r="H6" s="178" t="s">
        <v>604</v>
      </c>
      <c r="I6" s="181"/>
      <c r="J6" s="181"/>
    </row>
    <row r="7" spans="1:10" ht="15.75" x14ac:dyDescent="0.25">
      <c r="G7" s="22"/>
      <c r="H7" s="178" t="s">
        <v>150</v>
      </c>
      <c r="I7" s="181"/>
      <c r="J7" s="181"/>
    </row>
    <row r="8" spans="1:10" ht="15.75" x14ac:dyDescent="0.25">
      <c r="G8" s="22"/>
      <c r="H8" s="178" t="s">
        <v>149</v>
      </c>
      <c r="I8" s="181"/>
      <c r="J8" s="181"/>
    </row>
    <row r="9" spans="1:10" ht="15.75" x14ac:dyDescent="0.25">
      <c r="G9" s="22"/>
      <c r="H9" s="178" t="s">
        <v>158</v>
      </c>
      <c r="I9" s="181"/>
      <c r="J9" s="181"/>
    </row>
    <row r="10" spans="1:10" ht="15.75" x14ac:dyDescent="0.25">
      <c r="G10" s="178" t="s">
        <v>152</v>
      </c>
      <c r="H10" s="178"/>
      <c r="I10" s="178"/>
      <c r="J10" s="178"/>
    </row>
    <row r="11" spans="1:10" ht="15.75" x14ac:dyDescent="0.25">
      <c r="G11" s="178" t="s">
        <v>151</v>
      </c>
      <c r="H11" s="178"/>
      <c r="I11" s="178"/>
      <c r="J11" s="178"/>
    </row>
    <row r="12" spans="1:10" ht="15.75" x14ac:dyDescent="0.25">
      <c r="A12" t="s">
        <v>0</v>
      </c>
      <c r="G12" s="178" t="s">
        <v>190</v>
      </c>
      <c r="H12" s="178"/>
      <c r="I12" s="178"/>
      <c r="J12" s="178"/>
    </row>
    <row r="14" spans="1:10" ht="54.75" customHeight="1" x14ac:dyDescent="0.2">
      <c r="A14" s="179" t="s">
        <v>328</v>
      </c>
      <c r="B14" s="179"/>
      <c r="C14" s="179"/>
      <c r="D14" s="179"/>
      <c r="E14" s="179"/>
      <c r="F14" s="179"/>
      <c r="G14" s="179"/>
      <c r="H14" s="179"/>
      <c r="I14" s="179"/>
      <c r="J14" s="179"/>
    </row>
    <row r="15" spans="1:10" ht="15.75" x14ac:dyDescent="0.2">
      <c r="A15" s="164" t="s">
        <v>1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15.75" x14ac:dyDescent="0.2">
      <c r="A16" s="23" t="s">
        <v>2</v>
      </c>
      <c r="B16" s="23" t="s">
        <v>191</v>
      </c>
      <c r="C16" s="23" t="s">
        <v>192</v>
      </c>
      <c r="D16" s="23" t="s">
        <v>193</v>
      </c>
      <c r="E16" s="23" t="s">
        <v>3</v>
      </c>
      <c r="F16" s="23" t="s">
        <v>194</v>
      </c>
      <c r="G16" s="23" t="s">
        <v>7</v>
      </c>
      <c r="H16" s="23" t="s">
        <v>8</v>
      </c>
      <c r="I16" s="23" t="s">
        <v>9</v>
      </c>
      <c r="J16" s="23" t="s">
        <v>10</v>
      </c>
    </row>
    <row r="17" spans="1:10" ht="15.75" x14ac:dyDescent="0.2">
      <c r="A17" s="23" t="s">
        <v>11</v>
      </c>
      <c r="B17" s="23" t="s">
        <v>12</v>
      </c>
      <c r="C17" s="23" t="s">
        <v>13</v>
      </c>
      <c r="D17" s="23" t="s">
        <v>14</v>
      </c>
      <c r="E17" s="23" t="s">
        <v>15</v>
      </c>
      <c r="F17" s="23" t="s">
        <v>16</v>
      </c>
      <c r="G17" s="23" t="s">
        <v>17</v>
      </c>
      <c r="H17" s="23" t="s">
        <v>18</v>
      </c>
      <c r="I17" s="23" t="s">
        <v>19</v>
      </c>
      <c r="J17" s="23" t="s">
        <v>63</v>
      </c>
    </row>
    <row r="18" spans="1:10" s="28" customFormat="1" ht="47.25" x14ac:dyDescent="0.2">
      <c r="A18" s="24" t="s">
        <v>195</v>
      </c>
      <c r="B18" s="25" t="s">
        <v>22</v>
      </c>
      <c r="C18" s="26"/>
      <c r="D18" s="26"/>
      <c r="E18" s="26"/>
      <c r="F18" s="26"/>
      <c r="G18" s="26"/>
      <c r="H18" s="27">
        <f>H19+H159+H175</f>
        <v>7948576.79</v>
      </c>
      <c r="I18" s="27">
        <f>I19+I159+I175</f>
        <v>0</v>
      </c>
      <c r="J18" s="27">
        <f>J19+J159+J175</f>
        <v>0</v>
      </c>
    </row>
    <row r="19" spans="1:10" ht="31.5" x14ac:dyDescent="0.2">
      <c r="A19" s="24" t="s">
        <v>88</v>
      </c>
      <c r="B19" s="25" t="s">
        <v>22</v>
      </c>
      <c r="C19" s="26" t="s">
        <v>196</v>
      </c>
      <c r="D19" s="26" t="s">
        <v>197</v>
      </c>
      <c r="E19" s="26" t="s">
        <v>89</v>
      </c>
      <c r="F19" s="29" t="s">
        <v>0</v>
      </c>
      <c r="G19" s="29" t="s">
        <v>0</v>
      </c>
      <c r="H19" s="27">
        <f>H20+H27+H30+H33+H36+H41+H44+H48+H53+H56+H59+H62+H65+H70+H73+H76+H79+H82+H87+H90+H93+H96+H99+H114+H117+H120+H123+H126+H132+H135+H138+H141+H147+H150+H153+H129+H108+H102+H105+H111+H156+H144</f>
        <v>7948576.79</v>
      </c>
      <c r="I19" s="27">
        <f>I20+I27+I30+I33+I36+I41+I44+I48+I53+I56+I59+I62+I65+I70+I73+I76+I79+I82+I87+I90+I93+I96+I99+I114+I117+I120+I123+I126+I132+I135+I138+I141+I147+I150+I153+I129+I108</f>
        <v>0</v>
      </c>
      <c r="J19" s="27">
        <f>J20+J27+J30+J33+J36+J41+J44+J48+J53+J56+J59+J62+J65+J70+J73+J76+J79+J82+J87+J90+J93+J96+J99+J114+J117+J120+J123+J126+J132+J135+J138+J141+J147+J150+J153+J129+J108</f>
        <v>0</v>
      </c>
    </row>
    <row r="20" spans="1:10" ht="204.75" hidden="1" x14ac:dyDescent="0.2">
      <c r="A20" s="30" t="s">
        <v>94</v>
      </c>
      <c r="B20" s="31" t="s">
        <v>22</v>
      </c>
      <c r="C20" s="23" t="s">
        <v>196</v>
      </c>
      <c r="D20" s="23" t="s">
        <v>197</v>
      </c>
      <c r="E20" s="23" t="s">
        <v>89</v>
      </c>
      <c r="F20" s="23" t="s">
        <v>198</v>
      </c>
      <c r="G20" s="32" t="s">
        <v>0</v>
      </c>
      <c r="H20" s="33">
        <f>H21+H23+H25</f>
        <v>0</v>
      </c>
      <c r="I20" s="33">
        <f t="shared" ref="I20:J20" si="0">I21+I23+I25</f>
        <v>0</v>
      </c>
      <c r="J20" s="33">
        <f t="shared" si="0"/>
        <v>0</v>
      </c>
    </row>
    <row r="21" spans="1:10" ht="110.25" hidden="1" x14ac:dyDescent="0.2">
      <c r="A21" s="30" t="s">
        <v>24</v>
      </c>
      <c r="B21" s="31" t="s">
        <v>22</v>
      </c>
      <c r="C21" s="23" t="s">
        <v>196</v>
      </c>
      <c r="D21" s="23" t="s">
        <v>197</v>
      </c>
      <c r="E21" s="23" t="s">
        <v>89</v>
      </c>
      <c r="F21" s="23" t="s">
        <v>198</v>
      </c>
      <c r="G21" s="23" t="s">
        <v>25</v>
      </c>
      <c r="H21" s="33">
        <f>H22</f>
        <v>0</v>
      </c>
      <c r="I21" s="33">
        <f t="shared" ref="I21:J21" si="1">I22</f>
        <v>0</v>
      </c>
      <c r="J21" s="33">
        <f t="shared" si="1"/>
        <v>0</v>
      </c>
    </row>
    <row r="22" spans="1:10" ht="47.25" hidden="1" x14ac:dyDescent="0.2">
      <c r="A22" s="30" t="s">
        <v>26</v>
      </c>
      <c r="B22" s="31" t="s">
        <v>22</v>
      </c>
      <c r="C22" s="23" t="s">
        <v>196</v>
      </c>
      <c r="D22" s="23" t="s">
        <v>197</v>
      </c>
      <c r="E22" s="23" t="s">
        <v>89</v>
      </c>
      <c r="F22" s="23" t="s">
        <v>198</v>
      </c>
      <c r="G22" s="23" t="s">
        <v>27</v>
      </c>
      <c r="H22" s="33"/>
      <c r="I22" s="33"/>
      <c r="J22" s="33"/>
    </row>
    <row r="23" spans="1:10" ht="47.25" hidden="1" x14ac:dyDescent="0.2">
      <c r="A23" s="30" t="s">
        <v>31</v>
      </c>
      <c r="B23" s="31" t="s">
        <v>22</v>
      </c>
      <c r="C23" s="23" t="s">
        <v>196</v>
      </c>
      <c r="D23" s="23" t="s">
        <v>197</v>
      </c>
      <c r="E23" s="23" t="s">
        <v>89</v>
      </c>
      <c r="F23" s="23" t="s">
        <v>198</v>
      </c>
      <c r="G23" s="23" t="s">
        <v>32</v>
      </c>
      <c r="H23" s="33">
        <f>H24</f>
        <v>0</v>
      </c>
      <c r="I23" s="33">
        <f t="shared" ref="I23:J23" si="2">I24</f>
        <v>0</v>
      </c>
      <c r="J23" s="33">
        <f t="shared" si="2"/>
        <v>0</v>
      </c>
    </row>
    <row r="24" spans="1:10" ht="47.25" hidden="1" x14ac:dyDescent="0.2">
      <c r="A24" s="30" t="s">
        <v>33</v>
      </c>
      <c r="B24" s="31" t="s">
        <v>22</v>
      </c>
      <c r="C24" s="23" t="s">
        <v>196</v>
      </c>
      <c r="D24" s="23" t="s">
        <v>197</v>
      </c>
      <c r="E24" s="23" t="s">
        <v>89</v>
      </c>
      <c r="F24" s="23" t="s">
        <v>198</v>
      </c>
      <c r="G24" s="23" t="s">
        <v>34</v>
      </c>
      <c r="H24" s="33"/>
      <c r="I24" s="33"/>
      <c r="J24" s="33"/>
    </row>
    <row r="25" spans="1:10" ht="15.75" hidden="1" x14ac:dyDescent="0.2">
      <c r="A25" s="30" t="s">
        <v>83</v>
      </c>
      <c r="B25" s="31" t="s">
        <v>22</v>
      </c>
      <c r="C25" s="23" t="s">
        <v>196</v>
      </c>
      <c r="D25" s="23" t="s">
        <v>197</v>
      </c>
      <c r="E25" s="23" t="s">
        <v>89</v>
      </c>
      <c r="F25" s="23" t="s">
        <v>198</v>
      </c>
      <c r="G25" s="23" t="s">
        <v>84</v>
      </c>
      <c r="H25" s="33">
        <f>H26</f>
        <v>0</v>
      </c>
      <c r="I25" s="33">
        <f t="shared" ref="I25:J25" si="3">I26</f>
        <v>0</v>
      </c>
      <c r="J25" s="33">
        <f t="shared" si="3"/>
        <v>0</v>
      </c>
    </row>
    <row r="26" spans="1:10" ht="15.75" hidden="1" x14ac:dyDescent="0.2">
      <c r="A26" s="30" t="s">
        <v>95</v>
      </c>
      <c r="B26" s="31" t="s">
        <v>22</v>
      </c>
      <c r="C26" s="23" t="s">
        <v>196</v>
      </c>
      <c r="D26" s="23" t="s">
        <v>197</v>
      </c>
      <c r="E26" s="23" t="s">
        <v>89</v>
      </c>
      <c r="F26" s="23" t="s">
        <v>198</v>
      </c>
      <c r="G26" s="23" t="s">
        <v>96</v>
      </c>
      <c r="H26" s="33"/>
      <c r="I26" s="33"/>
      <c r="J26" s="33"/>
    </row>
    <row r="27" spans="1:10" ht="220.5" hidden="1" x14ac:dyDescent="0.2">
      <c r="A27" s="30" t="s">
        <v>103</v>
      </c>
      <c r="B27" s="31" t="s">
        <v>22</v>
      </c>
      <c r="C27" s="23" t="s">
        <v>196</v>
      </c>
      <c r="D27" s="23" t="s">
        <v>197</v>
      </c>
      <c r="E27" s="23" t="s">
        <v>89</v>
      </c>
      <c r="F27" s="23" t="s">
        <v>199</v>
      </c>
      <c r="G27" s="32" t="s">
        <v>0</v>
      </c>
      <c r="H27" s="33">
        <f>H28</f>
        <v>0</v>
      </c>
      <c r="I27" s="33">
        <f t="shared" ref="I27:J28" si="4">I28</f>
        <v>0</v>
      </c>
      <c r="J27" s="33">
        <f t="shared" si="4"/>
        <v>0</v>
      </c>
    </row>
    <row r="28" spans="1:10" ht="47.25" hidden="1" x14ac:dyDescent="0.2">
      <c r="A28" s="30" t="s">
        <v>31</v>
      </c>
      <c r="B28" s="31" t="s">
        <v>22</v>
      </c>
      <c r="C28" s="23" t="s">
        <v>196</v>
      </c>
      <c r="D28" s="23" t="s">
        <v>197</v>
      </c>
      <c r="E28" s="23" t="s">
        <v>89</v>
      </c>
      <c r="F28" s="23" t="s">
        <v>199</v>
      </c>
      <c r="G28" s="23" t="s">
        <v>32</v>
      </c>
      <c r="H28" s="33">
        <f>H29</f>
        <v>0</v>
      </c>
      <c r="I28" s="33">
        <f t="shared" si="4"/>
        <v>0</v>
      </c>
      <c r="J28" s="33">
        <f t="shared" si="4"/>
        <v>0</v>
      </c>
    </row>
    <row r="29" spans="1:10" ht="47.25" hidden="1" x14ac:dyDescent="0.2">
      <c r="A29" s="30" t="s">
        <v>33</v>
      </c>
      <c r="B29" s="31" t="s">
        <v>22</v>
      </c>
      <c r="C29" s="23" t="s">
        <v>196</v>
      </c>
      <c r="D29" s="23" t="s">
        <v>197</v>
      </c>
      <c r="E29" s="23" t="s">
        <v>89</v>
      </c>
      <c r="F29" s="23" t="s">
        <v>199</v>
      </c>
      <c r="G29" s="23" t="s">
        <v>34</v>
      </c>
      <c r="H29" s="33"/>
      <c r="I29" s="33"/>
      <c r="J29" s="33"/>
    </row>
    <row r="30" spans="1:10" ht="163.5" hidden="1" customHeight="1" x14ac:dyDescent="0.2">
      <c r="A30" s="30" t="s">
        <v>129</v>
      </c>
      <c r="B30" s="31" t="s">
        <v>22</v>
      </c>
      <c r="C30" s="23" t="s">
        <v>196</v>
      </c>
      <c r="D30" s="23" t="s">
        <v>197</v>
      </c>
      <c r="E30" s="23" t="s">
        <v>89</v>
      </c>
      <c r="F30" s="23" t="s">
        <v>200</v>
      </c>
      <c r="G30" s="32" t="s">
        <v>0</v>
      </c>
      <c r="H30" s="33">
        <f>H31</f>
        <v>0</v>
      </c>
      <c r="I30" s="33">
        <f t="shared" ref="I30:J31" si="5">I31</f>
        <v>0</v>
      </c>
      <c r="J30" s="33">
        <f t="shared" si="5"/>
        <v>0</v>
      </c>
    </row>
    <row r="31" spans="1:10" s="28" customFormat="1" ht="63" hidden="1" x14ac:dyDescent="0.2">
      <c r="A31" s="30" t="s">
        <v>44</v>
      </c>
      <c r="B31" s="31" t="s">
        <v>22</v>
      </c>
      <c r="C31" s="23" t="s">
        <v>196</v>
      </c>
      <c r="D31" s="23" t="s">
        <v>197</v>
      </c>
      <c r="E31" s="23" t="s">
        <v>89</v>
      </c>
      <c r="F31" s="23" t="s">
        <v>200</v>
      </c>
      <c r="G31" s="23" t="s">
        <v>45</v>
      </c>
      <c r="H31" s="33">
        <f>H32</f>
        <v>0</v>
      </c>
      <c r="I31" s="33">
        <f t="shared" si="5"/>
        <v>0</v>
      </c>
      <c r="J31" s="33">
        <f t="shared" si="5"/>
        <v>0</v>
      </c>
    </row>
    <row r="32" spans="1:10" ht="15.75" hidden="1" x14ac:dyDescent="0.2">
      <c r="A32" s="30" t="s">
        <v>46</v>
      </c>
      <c r="B32" s="31" t="s">
        <v>22</v>
      </c>
      <c r="C32" s="23" t="s">
        <v>196</v>
      </c>
      <c r="D32" s="23" t="s">
        <v>197</v>
      </c>
      <c r="E32" s="23" t="s">
        <v>89</v>
      </c>
      <c r="F32" s="23" t="s">
        <v>200</v>
      </c>
      <c r="G32" s="23" t="s">
        <v>47</v>
      </c>
      <c r="H32" s="33"/>
      <c r="I32" s="33"/>
      <c r="J32" s="33"/>
    </row>
    <row r="33" spans="1:10" ht="62.25" hidden="1" customHeight="1" x14ac:dyDescent="0.2">
      <c r="A33" s="30" t="s">
        <v>131</v>
      </c>
      <c r="B33" s="31" t="s">
        <v>22</v>
      </c>
      <c r="C33" s="23" t="s">
        <v>196</v>
      </c>
      <c r="D33" s="23" t="s">
        <v>197</v>
      </c>
      <c r="E33" s="23" t="s">
        <v>89</v>
      </c>
      <c r="F33" s="23" t="s">
        <v>201</v>
      </c>
      <c r="G33" s="32" t="s">
        <v>0</v>
      </c>
      <c r="H33" s="33">
        <f>H34</f>
        <v>0</v>
      </c>
      <c r="I33" s="33">
        <f t="shared" ref="I33:J34" si="6">I34</f>
        <v>0</v>
      </c>
      <c r="J33" s="33">
        <f t="shared" si="6"/>
        <v>0</v>
      </c>
    </row>
    <row r="34" spans="1:10" ht="31.5" hidden="1" x14ac:dyDescent="0.2">
      <c r="A34" s="30" t="s">
        <v>66</v>
      </c>
      <c r="B34" s="31" t="s">
        <v>22</v>
      </c>
      <c r="C34" s="23" t="s">
        <v>196</v>
      </c>
      <c r="D34" s="23" t="s">
        <v>197</v>
      </c>
      <c r="E34" s="23" t="s">
        <v>89</v>
      </c>
      <c r="F34" s="23" t="s">
        <v>201</v>
      </c>
      <c r="G34" s="23" t="s">
        <v>67</v>
      </c>
      <c r="H34" s="33">
        <f>H35</f>
        <v>0</v>
      </c>
      <c r="I34" s="33">
        <f t="shared" si="6"/>
        <v>0</v>
      </c>
      <c r="J34" s="33">
        <f t="shared" si="6"/>
        <v>0</v>
      </c>
    </row>
    <row r="35" spans="1:10" ht="47.25" hidden="1" x14ac:dyDescent="0.2">
      <c r="A35" s="30" t="s">
        <v>68</v>
      </c>
      <c r="B35" s="31" t="s">
        <v>22</v>
      </c>
      <c r="C35" s="23" t="s">
        <v>196</v>
      </c>
      <c r="D35" s="23" t="s">
        <v>197</v>
      </c>
      <c r="E35" s="23" t="s">
        <v>89</v>
      </c>
      <c r="F35" s="23" t="s">
        <v>201</v>
      </c>
      <c r="G35" s="23" t="s">
        <v>69</v>
      </c>
      <c r="H35" s="33"/>
      <c r="I35" s="33"/>
      <c r="J35" s="33"/>
    </row>
    <row r="36" spans="1:10" ht="141.75" hidden="1" x14ac:dyDescent="0.2">
      <c r="A36" s="30" t="s">
        <v>133</v>
      </c>
      <c r="B36" s="31" t="s">
        <v>22</v>
      </c>
      <c r="C36" s="23" t="s">
        <v>196</v>
      </c>
      <c r="D36" s="23" t="s">
        <v>197</v>
      </c>
      <c r="E36" s="23" t="s">
        <v>89</v>
      </c>
      <c r="F36" s="23" t="s">
        <v>202</v>
      </c>
      <c r="G36" s="32" t="s">
        <v>0</v>
      </c>
      <c r="H36" s="33">
        <f>H37+H39</f>
        <v>0</v>
      </c>
      <c r="I36" s="33">
        <f t="shared" ref="I36:J36" si="7">I37+I39</f>
        <v>0</v>
      </c>
      <c r="J36" s="33">
        <f t="shared" si="7"/>
        <v>0</v>
      </c>
    </row>
    <row r="37" spans="1:10" ht="110.25" hidden="1" x14ac:dyDescent="0.2">
      <c r="A37" s="30" t="s">
        <v>24</v>
      </c>
      <c r="B37" s="31" t="s">
        <v>22</v>
      </c>
      <c r="C37" s="23" t="s">
        <v>196</v>
      </c>
      <c r="D37" s="23" t="s">
        <v>197</v>
      </c>
      <c r="E37" s="23" t="s">
        <v>89</v>
      </c>
      <c r="F37" s="23" t="s">
        <v>202</v>
      </c>
      <c r="G37" s="23" t="s">
        <v>25</v>
      </c>
      <c r="H37" s="33">
        <f>H38</f>
        <v>0</v>
      </c>
      <c r="I37" s="33">
        <f t="shared" ref="I37:J37" si="8">I38</f>
        <v>0</v>
      </c>
      <c r="J37" s="33">
        <f t="shared" si="8"/>
        <v>0</v>
      </c>
    </row>
    <row r="38" spans="1:10" ht="47.25" hidden="1" x14ac:dyDescent="0.2">
      <c r="A38" s="30" t="s">
        <v>26</v>
      </c>
      <c r="B38" s="31" t="s">
        <v>22</v>
      </c>
      <c r="C38" s="23" t="s">
        <v>196</v>
      </c>
      <c r="D38" s="23" t="s">
        <v>197</v>
      </c>
      <c r="E38" s="23" t="s">
        <v>89</v>
      </c>
      <c r="F38" s="23" t="s">
        <v>202</v>
      </c>
      <c r="G38" s="23" t="s">
        <v>27</v>
      </c>
      <c r="H38" s="33"/>
      <c r="I38" s="33"/>
      <c r="J38" s="33"/>
    </row>
    <row r="39" spans="1:10" ht="47.25" hidden="1" x14ac:dyDescent="0.2">
      <c r="A39" s="30" t="s">
        <v>31</v>
      </c>
      <c r="B39" s="31" t="s">
        <v>22</v>
      </c>
      <c r="C39" s="23" t="s">
        <v>196</v>
      </c>
      <c r="D39" s="23" t="s">
        <v>197</v>
      </c>
      <c r="E39" s="23" t="s">
        <v>89</v>
      </c>
      <c r="F39" s="23" t="s">
        <v>202</v>
      </c>
      <c r="G39" s="23" t="s">
        <v>32</v>
      </c>
      <c r="H39" s="33">
        <f>H40</f>
        <v>0</v>
      </c>
      <c r="I39" s="33">
        <f t="shared" ref="I39:J39" si="9">I40</f>
        <v>0</v>
      </c>
      <c r="J39" s="33">
        <f t="shared" si="9"/>
        <v>0</v>
      </c>
    </row>
    <row r="40" spans="1:10" ht="47.25" hidden="1" x14ac:dyDescent="0.2">
      <c r="A40" s="30" t="s">
        <v>33</v>
      </c>
      <c r="B40" s="31" t="s">
        <v>22</v>
      </c>
      <c r="C40" s="23" t="s">
        <v>196</v>
      </c>
      <c r="D40" s="23" t="s">
        <v>197</v>
      </c>
      <c r="E40" s="23" t="s">
        <v>89</v>
      </c>
      <c r="F40" s="23" t="s">
        <v>202</v>
      </c>
      <c r="G40" s="23" t="s">
        <v>34</v>
      </c>
      <c r="H40" s="33"/>
      <c r="I40" s="33"/>
      <c r="J40" s="33"/>
    </row>
    <row r="41" spans="1:10" ht="147" hidden="1" customHeight="1" x14ac:dyDescent="0.2">
      <c r="A41" s="30" t="s">
        <v>133</v>
      </c>
      <c r="B41" s="31" t="s">
        <v>22</v>
      </c>
      <c r="C41" s="23" t="s">
        <v>196</v>
      </c>
      <c r="D41" s="23" t="s">
        <v>197</v>
      </c>
      <c r="E41" s="23" t="s">
        <v>89</v>
      </c>
      <c r="F41" s="23" t="s">
        <v>203</v>
      </c>
      <c r="G41" s="32" t="s">
        <v>0</v>
      </c>
      <c r="H41" s="33">
        <f>H42</f>
        <v>0</v>
      </c>
      <c r="I41" s="33">
        <f t="shared" ref="I41:J42" si="10">I42</f>
        <v>0</v>
      </c>
      <c r="J41" s="33">
        <f t="shared" si="10"/>
        <v>0</v>
      </c>
    </row>
    <row r="42" spans="1:10" ht="47.25" hidden="1" x14ac:dyDescent="0.2">
      <c r="A42" s="30" t="s">
        <v>31</v>
      </c>
      <c r="B42" s="31" t="s">
        <v>22</v>
      </c>
      <c r="C42" s="23" t="s">
        <v>196</v>
      </c>
      <c r="D42" s="23" t="s">
        <v>197</v>
      </c>
      <c r="E42" s="23" t="s">
        <v>89</v>
      </c>
      <c r="F42" s="23" t="s">
        <v>203</v>
      </c>
      <c r="G42" s="23" t="s">
        <v>32</v>
      </c>
      <c r="H42" s="33">
        <f>H43</f>
        <v>0</v>
      </c>
      <c r="I42" s="33">
        <f t="shared" si="10"/>
        <v>0</v>
      </c>
      <c r="J42" s="33">
        <f t="shared" si="10"/>
        <v>0</v>
      </c>
    </row>
    <row r="43" spans="1:10" ht="47.25" hidden="1" x14ac:dyDescent="0.2">
      <c r="A43" s="30" t="s">
        <v>33</v>
      </c>
      <c r="B43" s="31" t="s">
        <v>22</v>
      </c>
      <c r="C43" s="23" t="s">
        <v>196</v>
      </c>
      <c r="D43" s="23" t="s">
        <v>197</v>
      </c>
      <c r="E43" s="23" t="s">
        <v>89</v>
      </c>
      <c r="F43" s="23" t="s">
        <v>203</v>
      </c>
      <c r="G43" s="23" t="s">
        <v>34</v>
      </c>
      <c r="H43" s="33"/>
      <c r="I43" s="33"/>
      <c r="J43" s="33"/>
    </row>
    <row r="44" spans="1:10" ht="141.75" hidden="1" x14ac:dyDescent="0.2">
      <c r="A44" s="30" t="s">
        <v>133</v>
      </c>
      <c r="B44" s="31" t="s">
        <v>22</v>
      </c>
      <c r="C44" s="23" t="s">
        <v>196</v>
      </c>
      <c r="D44" s="23" t="s">
        <v>197</v>
      </c>
      <c r="E44" s="23" t="s">
        <v>89</v>
      </c>
      <c r="F44" s="23" t="s">
        <v>204</v>
      </c>
      <c r="G44" s="32" t="s">
        <v>0</v>
      </c>
      <c r="H44" s="33">
        <f>H45</f>
        <v>0</v>
      </c>
      <c r="I44" s="33">
        <f t="shared" ref="I44:J44" si="11">I45</f>
        <v>0</v>
      </c>
      <c r="J44" s="33">
        <f t="shared" si="11"/>
        <v>0</v>
      </c>
    </row>
    <row r="45" spans="1:10" ht="31.5" hidden="1" x14ac:dyDescent="0.2">
      <c r="A45" s="30" t="s">
        <v>66</v>
      </c>
      <c r="B45" s="31" t="s">
        <v>22</v>
      </c>
      <c r="C45" s="23" t="s">
        <v>196</v>
      </c>
      <c r="D45" s="23" t="s">
        <v>197</v>
      </c>
      <c r="E45" s="23" t="s">
        <v>89</v>
      </c>
      <c r="F45" s="23" t="s">
        <v>204</v>
      </c>
      <c r="G45" s="23" t="s">
        <v>67</v>
      </c>
      <c r="H45" s="33">
        <f>H46+H47</f>
        <v>0</v>
      </c>
      <c r="I45" s="33">
        <f t="shared" ref="I45:J45" si="12">I46+I47</f>
        <v>0</v>
      </c>
      <c r="J45" s="33">
        <f t="shared" si="12"/>
        <v>0</v>
      </c>
    </row>
    <row r="46" spans="1:10" ht="31.5" hidden="1" x14ac:dyDescent="0.2">
      <c r="A46" s="30" t="s">
        <v>134</v>
      </c>
      <c r="B46" s="31" t="s">
        <v>22</v>
      </c>
      <c r="C46" s="23" t="s">
        <v>196</v>
      </c>
      <c r="D46" s="23" t="s">
        <v>197</v>
      </c>
      <c r="E46" s="23" t="s">
        <v>89</v>
      </c>
      <c r="F46" s="23" t="s">
        <v>204</v>
      </c>
      <c r="G46" s="23" t="s">
        <v>135</v>
      </c>
      <c r="H46" s="33"/>
      <c r="I46" s="33"/>
      <c r="J46" s="33"/>
    </row>
    <row r="47" spans="1:10" ht="47.25" hidden="1" x14ac:dyDescent="0.2">
      <c r="A47" s="30" t="s">
        <v>68</v>
      </c>
      <c r="B47" s="31" t="s">
        <v>22</v>
      </c>
      <c r="C47" s="23" t="s">
        <v>196</v>
      </c>
      <c r="D47" s="23" t="s">
        <v>197</v>
      </c>
      <c r="E47" s="23" t="s">
        <v>89</v>
      </c>
      <c r="F47" s="23" t="s">
        <v>204</v>
      </c>
      <c r="G47" s="23" t="s">
        <v>69</v>
      </c>
      <c r="H47" s="33"/>
      <c r="I47" s="33"/>
      <c r="J47" s="33"/>
    </row>
    <row r="48" spans="1:10" ht="102.75" hidden="1" customHeight="1" x14ac:dyDescent="0.2">
      <c r="A48" s="30" t="s">
        <v>112</v>
      </c>
      <c r="B48" s="31" t="s">
        <v>22</v>
      </c>
      <c r="C48" s="23" t="s">
        <v>196</v>
      </c>
      <c r="D48" s="23" t="s">
        <v>197</v>
      </c>
      <c r="E48" s="23" t="s">
        <v>89</v>
      </c>
      <c r="F48" s="23" t="s">
        <v>205</v>
      </c>
      <c r="G48" s="32" t="s">
        <v>0</v>
      </c>
      <c r="H48" s="33">
        <f>H49+H51</f>
        <v>0</v>
      </c>
      <c r="I48" s="33">
        <f t="shared" ref="I48:J48" si="13">I49+I51</f>
        <v>0</v>
      </c>
      <c r="J48" s="33">
        <f t="shared" si="13"/>
        <v>0</v>
      </c>
    </row>
    <row r="49" spans="1:10" ht="132.75" hidden="1" customHeight="1" x14ac:dyDescent="0.2">
      <c r="A49" s="30" t="s">
        <v>24</v>
      </c>
      <c r="B49" s="31" t="s">
        <v>22</v>
      </c>
      <c r="C49" s="23" t="s">
        <v>196</v>
      </c>
      <c r="D49" s="23" t="s">
        <v>197</v>
      </c>
      <c r="E49" s="23" t="s">
        <v>89</v>
      </c>
      <c r="F49" s="23" t="s">
        <v>205</v>
      </c>
      <c r="G49" s="23" t="s">
        <v>25</v>
      </c>
      <c r="H49" s="33">
        <f>H50</f>
        <v>0</v>
      </c>
      <c r="I49" s="33">
        <f t="shared" ref="I49:J49" si="14">I50</f>
        <v>0</v>
      </c>
      <c r="J49" s="33">
        <f t="shared" si="14"/>
        <v>0</v>
      </c>
    </row>
    <row r="50" spans="1:10" ht="47.25" hidden="1" x14ac:dyDescent="0.2">
      <c r="A50" s="30" t="s">
        <v>26</v>
      </c>
      <c r="B50" s="31" t="s">
        <v>22</v>
      </c>
      <c r="C50" s="23" t="s">
        <v>196</v>
      </c>
      <c r="D50" s="23" t="s">
        <v>197</v>
      </c>
      <c r="E50" s="23" t="s">
        <v>89</v>
      </c>
      <c r="F50" s="23" t="s">
        <v>205</v>
      </c>
      <c r="G50" s="23" t="s">
        <v>27</v>
      </c>
      <c r="H50" s="33"/>
      <c r="I50" s="33"/>
      <c r="J50" s="33"/>
    </row>
    <row r="51" spans="1:10" ht="47.25" hidden="1" x14ac:dyDescent="0.2">
      <c r="A51" s="30" t="s">
        <v>31</v>
      </c>
      <c r="B51" s="31" t="s">
        <v>22</v>
      </c>
      <c r="C51" s="23" t="s">
        <v>196</v>
      </c>
      <c r="D51" s="23" t="s">
        <v>197</v>
      </c>
      <c r="E51" s="23" t="s">
        <v>89</v>
      </c>
      <c r="F51" s="23" t="s">
        <v>205</v>
      </c>
      <c r="G51" s="23" t="s">
        <v>32</v>
      </c>
      <c r="H51" s="33">
        <f>H52</f>
        <v>0</v>
      </c>
      <c r="I51" s="33">
        <f t="shared" ref="I51:J51" si="15">I52</f>
        <v>0</v>
      </c>
      <c r="J51" s="33">
        <f t="shared" si="15"/>
        <v>0</v>
      </c>
    </row>
    <row r="52" spans="1:10" ht="47.25" hidden="1" x14ac:dyDescent="0.2">
      <c r="A52" s="30" t="s">
        <v>33</v>
      </c>
      <c r="B52" s="31" t="s">
        <v>22</v>
      </c>
      <c r="C52" s="23" t="s">
        <v>196</v>
      </c>
      <c r="D52" s="23" t="s">
        <v>197</v>
      </c>
      <c r="E52" s="23" t="s">
        <v>89</v>
      </c>
      <c r="F52" s="23" t="s">
        <v>205</v>
      </c>
      <c r="G52" s="23" t="s">
        <v>34</v>
      </c>
      <c r="H52" s="33"/>
      <c r="I52" s="33"/>
      <c r="J52" s="33"/>
    </row>
    <row r="53" spans="1:10" ht="78.75" hidden="1" x14ac:dyDescent="0.2">
      <c r="A53" s="30" t="s">
        <v>99</v>
      </c>
      <c r="B53" s="31" t="s">
        <v>22</v>
      </c>
      <c r="C53" s="23" t="s">
        <v>196</v>
      </c>
      <c r="D53" s="23" t="s">
        <v>197</v>
      </c>
      <c r="E53" s="23" t="s">
        <v>89</v>
      </c>
      <c r="F53" s="23" t="s">
        <v>206</v>
      </c>
      <c r="G53" s="32" t="s">
        <v>0</v>
      </c>
      <c r="H53" s="33">
        <f>H54</f>
        <v>0</v>
      </c>
      <c r="I53" s="33">
        <f t="shared" ref="I53:J54" si="16">I54</f>
        <v>0</v>
      </c>
      <c r="J53" s="33">
        <f t="shared" si="16"/>
        <v>0</v>
      </c>
    </row>
    <row r="54" spans="1:10" ht="15.75" hidden="1" x14ac:dyDescent="0.2">
      <c r="A54" s="30" t="s">
        <v>83</v>
      </c>
      <c r="B54" s="31" t="s">
        <v>22</v>
      </c>
      <c r="C54" s="23" t="s">
        <v>196</v>
      </c>
      <c r="D54" s="23" t="s">
        <v>197</v>
      </c>
      <c r="E54" s="23" t="s">
        <v>89</v>
      </c>
      <c r="F54" s="23" t="s">
        <v>206</v>
      </c>
      <c r="G54" s="23" t="s">
        <v>84</v>
      </c>
      <c r="H54" s="33">
        <f>H55</f>
        <v>0</v>
      </c>
      <c r="I54" s="33">
        <f t="shared" si="16"/>
        <v>0</v>
      </c>
      <c r="J54" s="33">
        <f t="shared" si="16"/>
        <v>0</v>
      </c>
    </row>
    <row r="55" spans="1:10" ht="15.75" hidden="1" x14ac:dyDescent="0.2">
      <c r="A55" s="30" t="s">
        <v>95</v>
      </c>
      <c r="B55" s="31" t="s">
        <v>22</v>
      </c>
      <c r="C55" s="23" t="s">
        <v>196</v>
      </c>
      <c r="D55" s="23" t="s">
        <v>197</v>
      </c>
      <c r="E55" s="23" t="s">
        <v>89</v>
      </c>
      <c r="F55" s="23" t="s">
        <v>206</v>
      </c>
      <c r="G55" s="23" t="s">
        <v>96</v>
      </c>
      <c r="H55" s="33"/>
      <c r="I55" s="33"/>
      <c r="J55" s="33"/>
    </row>
    <row r="56" spans="1:10" ht="94.5" hidden="1" x14ac:dyDescent="0.2">
      <c r="A56" s="30" t="s">
        <v>93</v>
      </c>
      <c r="B56" s="31" t="s">
        <v>22</v>
      </c>
      <c r="C56" s="23" t="s">
        <v>196</v>
      </c>
      <c r="D56" s="23" t="s">
        <v>197</v>
      </c>
      <c r="E56" s="23" t="s">
        <v>89</v>
      </c>
      <c r="F56" s="23" t="s">
        <v>207</v>
      </c>
      <c r="G56" s="32" t="s">
        <v>0</v>
      </c>
      <c r="H56" s="33">
        <f>H57</f>
        <v>0</v>
      </c>
      <c r="I56" s="33">
        <f t="shared" ref="I56:J57" si="17">I57</f>
        <v>0</v>
      </c>
      <c r="J56" s="33">
        <f t="shared" si="17"/>
        <v>0</v>
      </c>
    </row>
    <row r="57" spans="1:10" ht="47.25" hidden="1" x14ac:dyDescent="0.2">
      <c r="A57" s="30" t="s">
        <v>31</v>
      </c>
      <c r="B57" s="31" t="s">
        <v>22</v>
      </c>
      <c r="C57" s="23" t="s">
        <v>196</v>
      </c>
      <c r="D57" s="23" t="s">
        <v>197</v>
      </c>
      <c r="E57" s="23" t="s">
        <v>89</v>
      </c>
      <c r="F57" s="23" t="s">
        <v>207</v>
      </c>
      <c r="G57" s="23" t="s">
        <v>32</v>
      </c>
      <c r="H57" s="33">
        <f>H58</f>
        <v>0</v>
      </c>
      <c r="I57" s="33">
        <f t="shared" si="17"/>
        <v>0</v>
      </c>
      <c r="J57" s="33">
        <f t="shared" si="17"/>
        <v>0</v>
      </c>
    </row>
    <row r="58" spans="1:10" ht="47.25" hidden="1" x14ac:dyDescent="0.2">
      <c r="A58" s="30" t="s">
        <v>33</v>
      </c>
      <c r="B58" s="31" t="s">
        <v>22</v>
      </c>
      <c r="C58" s="23" t="s">
        <v>196</v>
      </c>
      <c r="D58" s="23" t="s">
        <v>197</v>
      </c>
      <c r="E58" s="23" t="s">
        <v>89</v>
      </c>
      <c r="F58" s="23" t="s">
        <v>207</v>
      </c>
      <c r="G58" s="23" t="s">
        <v>34</v>
      </c>
      <c r="H58" s="33"/>
      <c r="I58" s="33"/>
      <c r="J58" s="33"/>
    </row>
    <row r="59" spans="1:10" ht="63" hidden="1" x14ac:dyDescent="0.2">
      <c r="A59" s="30" t="s">
        <v>136</v>
      </c>
      <c r="B59" s="31" t="s">
        <v>22</v>
      </c>
      <c r="C59" s="23" t="s">
        <v>196</v>
      </c>
      <c r="D59" s="23" t="s">
        <v>197</v>
      </c>
      <c r="E59" s="23" t="s">
        <v>89</v>
      </c>
      <c r="F59" s="23" t="s">
        <v>208</v>
      </c>
      <c r="G59" s="32" t="s">
        <v>0</v>
      </c>
      <c r="H59" s="33">
        <f>H60</f>
        <v>0</v>
      </c>
      <c r="I59" s="33">
        <f t="shared" ref="I59:J60" si="18">I60</f>
        <v>0</v>
      </c>
      <c r="J59" s="33">
        <f t="shared" si="18"/>
        <v>0</v>
      </c>
    </row>
    <row r="60" spans="1:10" ht="31.5" hidden="1" x14ac:dyDescent="0.2">
      <c r="A60" s="30" t="s">
        <v>66</v>
      </c>
      <c r="B60" s="31" t="s">
        <v>22</v>
      </c>
      <c r="C60" s="23" t="s">
        <v>196</v>
      </c>
      <c r="D60" s="23" t="s">
        <v>197</v>
      </c>
      <c r="E60" s="23" t="s">
        <v>89</v>
      </c>
      <c r="F60" s="23" t="s">
        <v>208</v>
      </c>
      <c r="G60" s="23" t="s">
        <v>67</v>
      </c>
      <c r="H60" s="33">
        <f>H61</f>
        <v>0</v>
      </c>
      <c r="I60" s="33">
        <f t="shared" si="18"/>
        <v>0</v>
      </c>
      <c r="J60" s="33">
        <f t="shared" si="18"/>
        <v>0</v>
      </c>
    </row>
    <row r="61" spans="1:10" ht="31.5" hidden="1" x14ac:dyDescent="0.2">
      <c r="A61" s="30" t="s">
        <v>134</v>
      </c>
      <c r="B61" s="31" t="s">
        <v>22</v>
      </c>
      <c r="C61" s="23" t="s">
        <v>196</v>
      </c>
      <c r="D61" s="23" t="s">
        <v>197</v>
      </c>
      <c r="E61" s="23" t="s">
        <v>89</v>
      </c>
      <c r="F61" s="23" t="s">
        <v>208</v>
      </c>
      <c r="G61" s="23" t="s">
        <v>135</v>
      </c>
      <c r="H61" s="33"/>
      <c r="I61" s="33"/>
      <c r="J61" s="33"/>
    </row>
    <row r="62" spans="1:10" ht="82.5" hidden="1" customHeight="1" x14ac:dyDescent="0.2">
      <c r="A62" s="30" t="s">
        <v>91</v>
      </c>
      <c r="B62" s="31" t="s">
        <v>22</v>
      </c>
      <c r="C62" s="23" t="s">
        <v>196</v>
      </c>
      <c r="D62" s="23" t="s">
        <v>197</v>
      </c>
      <c r="E62" s="23" t="s">
        <v>89</v>
      </c>
      <c r="F62" s="23" t="s">
        <v>209</v>
      </c>
      <c r="G62" s="32" t="s">
        <v>0</v>
      </c>
      <c r="H62" s="33">
        <f>H63</f>
        <v>0</v>
      </c>
      <c r="I62" s="33">
        <f t="shared" ref="I62:J63" si="19">I63</f>
        <v>0</v>
      </c>
      <c r="J62" s="33">
        <f t="shared" si="19"/>
        <v>0</v>
      </c>
    </row>
    <row r="63" spans="1:10" ht="138" hidden="1" customHeight="1" x14ac:dyDescent="0.2">
      <c r="A63" s="30" t="s">
        <v>24</v>
      </c>
      <c r="B63" s="31" t="s">
        <v>22</v>
      </c>
      <c r="C63" s="23" t="s">
        <v>196</v>
      </c>
      <c r="D63" s="23" t="s">
        <v>197</v>
      </c>
      <c r="E63" s="23" t="s">
        <v>89</v>
      </c>
      <c r="F63" s="23" t="s">
        <v>209</v>
      </c>
      <c r="G63" s="23" t="s">
        <v>25</v>
      </c>
      <c r="H63" s="33">
        <f>H64</f>
        <v>0</v>
      </c>
      <c r="I63" s="33">
        <f t="shared" si="19"/>
        <v>0</v>
      </c>
      <c r="J63" s="33">
        <f t="shared" si="19"/>
        <v>0</v>
      </c>
    </row>
    <row r="64" spans="1:10" ht="47.25" hidden="1" x14ac:dyDescent="0.2">
      <c r="A64" s="30" t="s">
        <v>26</v>
      </c>
      <c r="B64" s="31" t="s">
        <v>22</v>
      </c>
      <c r="C64" s="23" t="s">
        <v>196</v>
      </c>
      <c r="D64" s="23" t="s">
        <v>197</v>
      </c>
      <c r="E64" s="23" t="s">
        <v>89</v>
      </c>
      <c r="F64" s="23" t="s">
        <v>209</v>
      </c>
      <c r="G64" s="23" t="s">
        <v>27</v>
      </c>
      <c r="H64" s="33"/>
      <c r="I64" s="33"/>
      <c r="J64" s="33"/>
    </row>
    <row r="65" spans="1:10" ht="50.25" customHeight="1" x14ac:dyDescent="0.2">
      <c r="A65" s="30" t="s">
        <v>30</v>
      </c>
      <c r="B65" s="31" t="s">
        <v>22</v>
      </c>
      <c r="C65" s="23" t="s">
        <v>196</v>
      </c>
      <c r="D65" s="23" t="s">
        <v>197</v>
      </c>
      <c r="E65" s="23" t="s">
        <v>89</v>
      </c>
      <c r="F65" s="23" t="s">
        <v>210</v>
      </c>
      <c r="G65" s="32" t="s">
        <v>0</v>
      </c>
      <c r="H65" s="33">
        <f>H66+H68</f>
        <v>5060000</v>
      </c>
      <c r="I65" s="33">
        <f t="shared" ref="I65:J65" si="20">I66+I68</f>
        <v>0</v>
      </c>
      <c r="J65" s="33">
        <f t="shared" si="20"/>
        <v>0</v>
      </c>
    </row>
    <row r="66" spans="1:10" ht="110.25" hidden="1" x14ac:dyDescent="0.2">
      <c r="A66" s="30" t="s">
        <v>24</v>
      </c>
      <c r="B66" s="31" t="s">
        <v>22</v>
      </c>
      <c r="C66" s="23" t="s">
        <v>196</v>
      </c>
      <c r="D66" s="23" t="s">
        <v>197</v>
      </c>
      <c r="E66" s="23" t="s">
        <v>89</v>
      </c>
      <c r="F66" s="23" t="s">
        <v>210</v>
      </c>
      <c r="G66" s="23" t="s">
        <v>25</v>
      </c>
      <c r="H66" s="33">
        <f>H67</f>
        <v>0</v>
      </c>
      <c r="I66" s="33">
        <f t="shared" ref="I66:J66" si="21">I67</f>
        <v>0</v>
      </c>
      <c r="J66" s="33">
        <f t="shared" si="21"/>
        <v>0</v>
      </c>
    </row>
    <row r="67" spans="1:10" ht="47.25" hidden="1" x14ac:dyDescent="0.2">
      <c r="A67" s="30" t="s">
        <v>26</v>
      </c>
      <c r="B67" s="31" t="s">
        <v>22</v>
      </c>
      <c r="C67" s="23" t="s">
        <v>196</v>
      </c>
      <c r="D67" s="23" t="s">
        <v>197</v>
      </c>
      <c r="E67" s="23" t="s">
        <v>89</v>
      </c>
      <c r="F67" s="23" t="s">
        <v>210</v>
      </c>
      <c r="G67" s="23" t="s">
        <v>27</v>
      </c>
      <c r="H67" s="33"/>
      <c r="I67" s="33"/>
      <c r="J67" s="33"/>
    </row>
    <row r="68" spans="1:10" ht="47.25" x14ac:dyDescent="0.2">
      <c r="A68" s="30" t="s">
        <v>31</v>
      </c>
      <c r="B68" s="31" t="s">
        <v>22</v>
      </c>
      <c r="C68" s="23" t="s">
        <v>196</v>
      </c>
      <c r="D68" s="23" t="s">
        <v>197</v>
      </c>
      <c r="E68" s="23" t="s">
        <v>89</v>
      </c>
      <c r="F68" s="23" t="s">
        <v>210</v>
      </c>
      <c r="G68" s="23" t="s">
        <v>32</v>
      </c>
      <c r="H68" s="33">
        <f>H69</f>
        <v>5060000</v>
      </c>
      <c r="I68" s="33">
        <f t="shared" ref="I68:J68" si="22">I69</f>
        <v>0</v>
      </c>
      <c r="J68" s="33">
        <f t="shared" si="22"/>
        <v>0</v>
      </c>
    </row>
    <row r="69" spans="1:10" ht="47.25" x14ac:dyDescent="0.2">
      <c r="A69" s="30" t="s">
        <v>33</v>
      </c>
      <c r="B69" s="31" t="s">
        <v>22</v>
      </c>
      <c r="C69" s="23" t="s">
        <v>196</v>
      </c>
      <c r="D69" s="23" t="s">
        <v>197</v>
      </c>
      <c r="E69" s="23" t="s">
        <v>89</v>
      </c>
      <c r="F69" s="23" t="s">
        <v>210</v>
      </c>
      <c r="G69" s="23" t="s">
        <v>34</v>
      </c>
      <c r="H69" s="33">
        <f>5000000+60000</f>
        <v>5060000</v>
      </c>
      <c r="I69" s="33"/>
      <c r="J69" s="33"/>
    </row>
    <row r="70" spans="1:10" ht="15.75" hidden="1" x14ac:dyDescent="0.2">
      <c r="A70" s="30" t="s">
        <v>121</v>
      </c>
      <c r="B70" s="31" t="s">
        <v>22</v>
      </c>
      <c r="C70" s="23" t="s">
        <v>196</v>
      </c>
      <c r="D70" s="23" t="s">
        <v>197</v>
      </c>
      <c r="E70" s="23" t="s">
        <v>89</v>
      </c>
      <c r="F70" s="23" t="s">
        <v>211</v>
      </c>
      <c r="G70" s="32" t="s">
        <v>0</v>
      </c>
      <c r="H70" s="33">
        <f>H71</f>
        <v>0</v>
      </c>
      <c r="I70" s="33">
        <f t="shared" ref="I70:J71" si="23">I71</f>
        <v>0</v>
      </c>
      <c r="J70" s="33">
        <f t="shared" si="23"/>
        <v>0</v>
      </c>
    </row>
    <row r="71" spans="1:10" ht="63" hidden="1" x14ac:dyDescent="0.2">
      <c r="A71" s="30" t="s">
        <v>44</v>
      </c>
      <c r="B71" s="31" t="s">
        <v>22</v>
      </c>
      <c r="C71" s="23" t="s">
        <v>196</v>
      </c>
      <c r="D71" s="23" t="s">
        <v>197</v>
      </c>
      <c r="E71" s="23" t="s">
        <v>89</v>
      </c>
      <c r="F71" s="23" t="s">
        <v>211</v>
      </c>
      <c r="G71" s="23" t="s">
        <v>45</v>
      </c>
      <c r="H71" s="33">
        <f>H72</f>
        <v>0</v>
      </c>
      <c r="I71" s="33">
        <f t="shared" si="23"/>
        <v>0</v>
      </c>
      <c r="J71" s="33">
        <f t="shared" si="23"/>
        <v>0</v>
      </c>
    </row>
    <row r="72" spans="1:10" ht="15.75" hidden="1" x14ac:dyDescent="0.2">
      <c r="A72" s="30" t="s">
        <v>46</v>
      </c>
      <c r="B72" s="31" t="s">
        <v>22</v>
      </c>
      <c r="C72" s="23" t="s">
        <v>196</v>
      </c>
      <c r="D72" s="23" t="s">
        <v>197</v>
      </c>
      <c r="E72" s="23" t="s">
        <v>89</v>
      </c>
      <c r="F72" s="23" t="s">
        <v>211</v>
      </c>
      <c r="G72" s="23" t="s">
        <v>47</v>
      </c>
      <c r="H72" s="33"/>
      <c r="I72" s="33"/>
      <c r="J72" s="33"/>
    </row>
    <row r="73" spans="1:10" ht="22.5" hidden="1" customHeight="1" x14ac:dyDescent="0.2">
      <c r="A73" s="30" t="s">
        <v>122</v>
      </c>
      <c r="B73" s="31" t="s">
        <v>22</v>
      </c>
      <c r="C73" s="23" t="s">
        <v>196</v>
      </c>
      <c r="D73" s="23" t="s">
        <v>197</v>
      </c>
      <c r="E73" s="23" t="s">
        <v>89</v>
      </c>
      <c r="F73" s="23" t="s">
        <v>212</v>
      </c>
      <c r="G73" s="32" t="s">
        <v>0</v>
      </c>
      <c r="H73" s="33">
        <f>H74</f>
        <v>0</v>
      </c>
      <c r="I73" s="33">
        <f t="shared" ref="I73:J74" si="24">I74</f>
        <v>0</v>
      </c>
      <c r="J73" s="33">
        <f t="shared" si="24"/>
        <v>0</v>
      </c>
    </row>
    <row r="74" spans="1:10" ht="63" hidden="1" x14ac:dyDescent="0.2">
      <c r="A74" s="30" t="s">
        <v>44</v>
      </c>
      <c r="B74" s="31" t="s">
        <v>22</v>
      </c>
      <c r="C74" s="23" t="s">
        <v>196</v>
      </c>
      <c r="D74" s="23" t="s">
        <v>197</v>
      </c>
      <c r="E74" s="23" t="s">
        <v>89</v>
      </c>
      <c r="F74" s="23" t="s">
        <v>212</v>
      </c>
      <c r="G74" s="23" t="s">
        <v>45</v>
      </c>
      <c r="H74" s="33">
        <f>H75</f>
        <v>0</v>
      </c>
      <c r="I74" s="33">
        <f t="shared" si="24"/>
        <v>0</v>
      </c>
      <c r="J74" s="33">
        <f t="shared" si="24"/>
        <v>0</v>
      </c>
    </row>
    <row r="75" spans="1:10" s="28" customFormat="1" ht="15.75" hidden="1" x14ac:dyDescent="0.2">
      <c r="A75" s="30" t="s">
        <v>46</v>
      </c>
      <c r="B75" s="31" t="s">
        <v>22</v>
      </c>
      <c r="C75" s="23" t="s">
        <v>196</v>
      </c>
      <c r="D75" s="23" t="s">
        <v>197</v>
      </c>
      <c r="E75" s="23" t="s">
        <v>89</v>
      </c>
      <c r="F75" s="23" t="s">
        <v>212</v>
      </c>
      <c r="G75" s="23" t="s">
        <v>47</v>
      </c>
      <c r="H75" s="33"/>
      <c r="I75" s="33"/>
      <c r="J75" s="33"/>
    </row>
    <row r="76" spans="1:10" ht="31.5" hidden="1" x14ac:dyDescent="0.2">
      <c r="A76" s="30" t="s">
        <v>123</v>
      </c>
      <c r="B76" s="31" t="s">
        <v>22</v>
      </c>
      <c r="C76" s="23" t="s">
        <v>196</v>
      </c>
      <c r="D76" s="23" t="s">
        <v>197</v>
      </c>
      <c r="E76" s="23" t="s">
        <v>89</v>
      </c>
      <c r="F76" s="23" t="s">
        <v>213</v>
      </c>
      <c r="G76" s="32" t="s">
        <v>0</v>
      </c>
      <c r="H76" s="33">
        <f>H77</f>
        <v>0</v>
      </c>
      <c r="I76" s="33">
        <f t="shared" ref="I76:J77" si="25">I77</f>
        <v>0</v>
      </c>
      <c r="J76" s="33">
        <f t="shared" si="25"/>
        <v>0</v>
      </c>
    </row>
    <row r="77" spans="1:10" ht="63" hidden="1" x14ac:dyDescent="0.2">
      <c r="A77" s="30" t="s">
        <v>44</v>
      </c>
      <c r="B77" s="31" t="s">
        <v>22</v>
      </c>
      <c r="C77" s="23" t="s">
        <v>196</v>
      </c>
      <c r="D77" s="23" t="s">
        <v>197</v>
      </c>
      <c r="E77" s="23" t="s">
        <v>89</v>
      </c>
      <c r="F77" s="23" t="s">
        <v>213</v>
      </c>
      <c r="G77" s="23" t="s">
        <v>45</v>
      </c>
      <c r="H77" s="33">
        <f>H78</f>
        <v>0</v>
      </c>
      <c r="I77" s="33">
        <f t="shared" si="25"/>
        <v>0</v>
      </c>
      <c r="J77" s="33">
        <f t="shared" si="25"/>
        <v>0</v>
      </c>
    </row>
    <row r="78" spans="1:10" ht="15.75" hidden="1" x14ac:dyDescent="0.2">
      <c r="A78" s="30" t="s">
        <v>46</v>
      </c>
      <c r="B78" s="31" t="s">
        <v>22</v>
      </c>
      <c r="C78" s="23" t="s">
        <v>196</v>
      </c>
      <c r="D78" s="23" t="s">
        <v>197</v>
      </c>
      <c r="E78" s="23" t="s">
        <v>89</v>
      </c>
      <c r="F78" s="23" t="s">
        <v>213</v>
      </c>
      <c r="G78" s="23" t="s">
        <v>47</v>
      </c>
      <c r="H78" s="33"/>
      <c r="I78" s="33"/>
      <c r="J78" s="33"/>
    </row>
    <row r="79" spans="1:10" ht="31.5" hidden="1" x14ac:dyDescent="0.2">
      <c r="A79" s="30" t="s">
        <v>141</v>
      </c>
      <c r="B79" s="31" t="s">
        <v>22</v>
      </c>
      <c r="C79" s="23" t="s">
        <v>196</v>
      </c>
      <c r="D79" s="23" t="s">
        <v>197</v>
      </c>
      <c r="E79" s="23" t="s">
        <v>89</v>
      </c>
      <c r="F79" s="23" t="s">
        <v>214</v>
      </c>
      <c r="G79" s="32" t="s">
        <v>0</v>
      </c>
      <c r="H79" s="33">
        <f>H80</f>
        <v>0</v>
      </c>
      <c r="I79" s="33">
        <f t="shared" ref="I79:J80" si="26">I80</f>
        <v>0</v>
      </c>
      <c r="J79" s="33">
        <f t="shared" si="26"/>
        <v>0</v>
      </c>
    </row>
    <row r="80" spans="1:10" ht="63" hidden="1" x14ac:dyDescent="0.2">
      <c r="A80" s="30" t="s">
        <v>44</v>
      </c>
      <c r="B80" s="31" t="s">
        <v>22</v>
      </c>
      <c r="C80" s="23" t="s">
        <v>196</v>
      </c>
      <c r="D80" s="23" t="s">
        <v>197</v>
      </c>
      <c r="E80" s="23" t="s">
        <v>89</v>
      </c>
      <c r="F80" s="23" t="s">
        <v>214</v>
      </c>
      <c r="G80" s="23" t="s">
        <v>45</v>
      </c>
      <c r="H80" s="33">
        <f>H81</f>
        <v>0</v>
      </c>
      <c r="I80" s="33">
        <f t="shared" si="26"/>
        <v>0</v>
      </c>
      <c r="J80" s="33">
        <f t="shared" si="26"/>
        <v>0</v>
      </c>
    </row>
    <row r="81" spans="1:17" ht="31.5" hidden="1" x14ac:dyDescent="0.2">
      <c r="A81" s="30" t="s">
        <v>142</v>
      </c>
      <c r="B81" s="31" t="s">
        <v>22</v>
      </c>
      <c r="C81" s="23" t="s">
        <v>196</v>
      </c>
      <c r="D81" s="23" t="s">
        <v>197</v>
      </c>
      <c r="E81" s="23" t="s">
        <v>89</v>
      </c>
      <c r="F81" s="23" t="s">
        <v>214</v>
      </c>
      <c r="G81" s="23" t="s">
        <v>143</v>
      </c>
      <c r="H81" s="33"/>
      <c r="I81" s="33"/>
      <c r="J81" s="33"/>
    </row>
    <row r="82" spans="1:17" ht="31.9" customHeight="1" x14ac:dyDescent="0.2">
      <c r="A82" s="30" t="s">
        <v>100</v>
      </c>
      <c r="B82" s="31" t="s">
        <v>22</v>
      </c>
      <c r="C82" s="23" t="s">
        <v>196</v>
      </c>
      <c r="D82" s="23" t="s">
        <v>197</v>
      </c>
      <c r="E82" s="23" t="s">
        <v>89</v>
      </c>
      <c r="F82" s="23" t="s">
        <v>215</v>
      </c>
      <c r="G82" s="32" t="s">
        <v>0</v>
      </c>
      <c r="H82" s="33">
        <f>H83+H85</f>
        <v>42112.99</v>
      </c>
      <c r="I82" s="33">
        <f t="shared" ref="I82:J82" si="27">I83+I85</f>
        <v>0</v>
      </c>
      <c r="J82" s="33">
        <f t="shared" si="27"/>
        <v>0</v>
      </c>
    </row>
    <row r="83" spans="1:17" ht="110.25" hidden="1" x14ac:dyDescent="0.2">
      <c r="A83" s="30" t="s">
        <v>24</v>
      </c>
      <c r="B83" s="31" t="s">
        <v>22</v>
      </c>
      <c r="C83" s="23" t="s">
        <v>196</v>
      </c>
      <c r="D83" s="23" t="s">
        <v>197</v>
      </c>
      <c r="E83" s="23" t="s">
        <v>89</v>
      </c>
      <c r="F83" s="23" t="s">
        <v>215</v>
      </c>
      <c r="G83" s="23" t="s">
        <v>25</v>
      </c>
      <c r="H83" s="33">
        <f>H84</f>
        <v>0</v>
      </c>
      <c r="I83" s="33">
        <f t="shared" ref="I83:J83" si="28">I84</f>
        <v>0</v>
      </c>
      <c r="J83" s="33">
        <f t="shared" si="28"/>
        <v>0</v>
      </c>
    </row>
    <row r="84" spans="1:17" ht="31.5" hidden="1" x14ac:dyDescent="0.2">
      <c r="A84" s="30" t="s">
        <v>56</v>
      </c>
      <c r="B84" s="31" t="s">
        <v>22</v>
      </c>
      <c r="C84" s="23" t="s">
        <v>196</v>
      </c>
      <c r="D84" s="23" t="s">
        <v>197</v>
      </c>
      <c r="E84" s="23" t="s">
        <v>89</v>
      </c>
      <c r="F84" s="23" t="s">
        <v>215</v>
      </c>
      <c r="G84" s="23" t="s">
        <v>57</v>
      </c>
      <c r="H84" s="33"/>
      <c r="I84" s="33"/>
      <c r="J84" s="33"/>
    </row>
    <row r="85" spans="1:17" ht="47.25" x14ac:dyDescent="0.2">
      <c r="A85" s="30" t="s">
        <v>31</v>
      </c>
      <c r="B85" s="31" t="s">
        <v>22</v>
      </c>
      <c r="C85" s="23" t="s">
        <v>196</v>
      </c>
      <c r="D85" s="23" t="s">
        <v>197</v>
      </c>
      <c r="E85" s="23" t="s">
        <v>89</v>
      </c>
      <c r="F85" s="23" t="s">
        <v>215</v>
      </c>
      <c r="G85" s="23" t="s">
        <v>32</v>
      </c>
      <c r="H85" s="33">
        <f>H86</f>
        <v>42112.99</v>
      </c>
      <c r="I85" s="33">
        <f t="shared" ref="I85:J85" si="29">I86</f>
        <v>0</v>
      </c>
      <c r="J85" s="33">
        <f t="shared" si="29"/>
        <v>0</v>
      </c>
    </row>
    <row r="86" spans="1:17" ht="47.25" x14ac:dyDescent="0.2">
      <c r="A86" s="30" t="s">
        <v>33</v>
      </c>
      <c r="B86" s="31" t="s">
        <v>22</v>
      </c>
      <c r="C86" s="23" t="s">
        <v>196</v>
      </c>
      <c r="D86" s="23" t="s">
        <v>197</v>
      </c>
      <c r="E86" s="23" t="s">
        <v>89</v>
      </c>
      <c r="F86" s="23" t="s">
        <v>215</v>
      </c>
      <c r="G86" s="23" t="s">
        <v>34</v>
      </c>
      <c r="H86" s="33">
        <v>42112.99</v>
      </c>
      <c r="I86" s="33"/>
      <c r="J86" s="33"/>
    </row>
    <row r="87" spans="1:17" ht="47.25" hidden="1" x14ac:dyDescent="0.2">
      <c r="A87" s="30" t="s">
        <v>97</v>
      </c>
      <c r="B87" s="31" t="s">
        <v>22</v>
      </c>
      <c r="C87" s="23" t="s">
        <v>196</v>
      </c>
      <c r="D87" s="23" t="s">
        <v>197</v>
      </c>
      <c r="E87" s="23" t="s">
        <v>89</v>
      </c>
      <c r="F87" s="23" t="s">
        <v>216</v>
      </c>
      <c r="G87" s="32" t="s">
        <v>0</v>
      </c>
      <c r="H87" s="33">
        <f>H88</f>
        <v>0</v>
      </c>
      <c r="I87" s="33">
        <f t="shared" ref="I87:J88" si="30">I88</f>
        <v>0</v>
      </c>
      <c r="J87" s="33">
        <f t="shared" si="30"/>
        <v>0</v>
      </c>
    </row>
    <row r="88" spans="1:17" ht="63" hidden="1" x14ac:dyDescent="0.2">
      <c r="A88" s="30" t="s">
        <v>44</v>
      </c>
      <c r="B88" s="31" t="s">
        <v>22</v>
      </c>
      <c r="C88" s="23" t="s">
        <v>196</v>
      </c>
      <c r="D88" s="23" t="s">
        <v>197</v>
      </c>
      <c r="E88" s="23" t="s">
        <v>89</v>
      </c>
      <c r="F88" s="23" t="s">
        <v>216</v>
      </c>
      <c r="G88" s="23" t="s">
        <v>45</v>
      </c>
      <c r="H88" s="33">
        <f>H89</f>
        <v>0</v>
      </c>
      <c r="I88" s="33">
        <f t="shared" si="30"/>
        <v>0</v>
      </c>
      <c r="J88" s="33">
        <f t="shared" si="30"/>
        <v>0</v>
      </c>
    </row>
    <row r="89" spans="1:17" ht="15.75" hidden="1" x14ac:dyDescent="0.2">
      <c r="A89" s="30" t="s">
        <v>46</v>
      </c>
      <c r="B89" s="31" t="s">
        <v>22</v>
      </c>
      <c r="C89" s="23" t="s">
        <v>196</v>
      </c>
      <c r="D89" s="23" t="s">
        <v>197</v>
      </c>
      <c r="E89" s="23" t="s">
        <v>89</v>
      </c>
      <c r="F89" s="23" t="s">
        <v>216</v>
      </c>
      <c r="G89" s="23" t="s">
        <v>47</v>
      </c>
      <c r="H89" s="33"/>
      <c r="I89" s="33"/>
      <c r="J89" s="33"/>
    </row>
    <row r="90" spans="1:17" ht="31.5" hidden="1" x14ac:dyDescent="0.2">
      <c r="A90" s="30" t="s">
        <v>73</v>
      </c>
      <c r="B90" s="31" t="s">
        <v>22</v>
      </c>
      <c r="C90" s="23" t="s">
        <v>196</v>
      </c>
      <c r="D90" s="23" t="s">
        <v>197</v>
      </c>
      <c r="E90" s="23" t="s">
        <v>89</v>
      </c>
      <c r="F90" s="23" t="s">
        <v>217</v>
      </c>
      <c r="G90" s="32" t="s">
        <v>0</v>
      </c>
      <c r="H90" s="33">
        <f>H91</f>
        <v>0</v>
      </c>
      <c r="I90" s="33">
        <f>I91+I130</f>
        <v>0</v>
      </c>
      <c r="J90" s="33">
        <f>J91+J130</f>
        <v>0</v>
      </c>
    </row>
    <row r="91" spans="1:17" s="28" customFormat="1" ht="47.25" hidden="1" x14ac:dyDescent="0.2">
      <c r="A91" s="30" t="s">
        <v>31</v>
      </c>
      <c r="B91" s="31" t="s">
        <v>22</v>
      </c>
      <c r="C91" s="23" t="s">
        <v>196</v>
      </c>
      <c r="D91" s="23" t="s">
        <v>197</v>
      </c>
      <c r="E91" s="23" t="s">
        <v>89</v>
      </c>
      <c r="F91" s="23" t="s">
        <v>217</v>
      </c>
      <c r="G91" s="23" t="s">
        <v>32</v>
      </c>
      <c r="H91" s="33">
        <f>H92</f>
        <v>0</v>
      </c>
      <c r="I91" s="33">
        <f t="shared" ref="I91:J91" si="31">I92</f>
        <v>0</v>
      </c>
      <c r="J91" s="33">
        <f t="shared" si="31"/>
        <v>0</v>
      </c>
      <c r="Q91"/>
    </row>
    <row r="92" spans="1:17" s="28" customFormat="1" ht="47.25" hidden="1" x14ac:dyDescent="0.2">
      <c r="A92" s="30" t="s">
        <v>33</v>
      </c>
      <c r="B92" s="31" t="s">
        <v>22</v>
      </c>
      <c r="C92" s="23" t="s">
        <v>196</v>
      </c>
      <c r="D92" s="23" t="s">
        <v>197</v>
      </c>
      <c r="E92" s="23" t="s">
        <v>89</v>
      </c>
      <c r="F92" s="23" t="s">
        <v>217</v>
      </c>
      <c r="G92" s="23" t="s">
        <v>34</v>
      </c>
      <c r="H92" s="33"/>
      <c r="I92" s="33">
        <v>0</v>
      </c>
      <c r="J92" s="33">
        <v>0</v>
      </c>
    </row>
    <row r="93" spans="1:17" ht="31.5" hidden="1" x14ac:dyDescent="0.2">
      <c r="A93" s="30" t="s">
        <v>98</v>
      </c>
      <c r="B93" s="31" t="s">
        <v>22</v>
      </c>
      <c r="C93" s="23" t="s">
        <v>196</v>
      </c>
      <c r="D93" s="23" t="s">
        <v>197</v>
      </c>
      <c r="E93" s="23" t="s">
        <v>89</v>
      </c>
      <c r="F93" s="23" t="s">
        <v>218</v>
      </c>
      <c r="G93" s="32" t="s">
        <v>0</v>
      </c>
      <c r="H93" s="33">
        <f>H94</f>
        <v>0</v>
      </c>
      <c r="I93" s="33">
        <f t="shared" ref="I93:J94" si="32">I94</f>
        <v>0</v>
      </c>
      <c r="J93" s="33">
        <f t="shared" si="32"/>
        <v>0</v>
      </c>
    </row>
    <row r="94" spans="1:17" ht="15.75" hidden="1" x14ac:dyDescent="0.2">
      <c r="A94" s="30" t="s">
        <v>36</v>
      </c>
      <c r="B94" s="31" t="s">
        <v>22</v>
      </c>
      <c r="C94" s="23" t="s">
        <v>196</v>
      </c>
      <c r="D94" s="23" t="s">
        <v>197</v>
      </c>
      <c r="E94" s="23" t="s">
        <v>89</v>
      </c>
      <c r="F94" s="23" t="s">
        <v>218</v>
      </c>
      <c r="G94" s="23" t="s">
        <v>37</v>
      </c>
      <c r="H94" s="33">
        <f>H95</f>
        <v>0</v>
      </c>
      <c r="I94" s="33">
        <f t="shared" si="32"/>
        <v>0</v>
      </c>
      <c r="J94" s="33">
        <f t="shared" si="32"/>
        <v>0</v>
      </c>
    </row>
    <row r="95" spans="1:17" ht="31.5" hidden="1" x14ac:dyDescent="0.2">
      <c r="A95" s="30" t="s">
        <v>38</v>
      </c>
      <c r="B95" s="31" t="s">
        <v>22</v>
      </c>
      <c r="C95" s="23" t="s">
        <v>196</v>
      </c>
      <c r="D95" s="23" t="s">
        <v>197</v>
      </c>
      <c r="E95" s="23" t="s">
        <v>89</v>
      </c>
      <c r="F95" s="23" t="s">
        <v>218</v>
      </c>
      <c r="G95" s="23" t="s">
        <v>39</v>
      </c>
      <c r="H95" s="33"/>
      <c r="I95" s="33"/>
      <c r="J95" s="33"/>
    </row>
    <row r="96" spans="1:17" ht="63" hidden="1" x14ac:dyDescent="0.2">
      <c r="A96" s="30" t="s">
        <v>108</v>
      </c>
      <c r="B96" s="31" t="s">
        <v>22</v>
      </c>
      <c r="C96" s="23" t="s">
        <v>196</v>
      </c>
      <c r="D96" s="23" t="s">
        <v>197</v>
      </c>
      <c r="E96" s="23" t="s">
        <v>89</v>
      </c>
      <c r="F96" s="23" t="s">
        <v>219</v>
      </c>
      <c r="G96" s="32" t="s">
        <v>0</v>
      </c>
      <c r="H96" s="33">
        <f>H97</f>
        <v>0</v>
      </c>
      <c r="I96" s="33">
        <f t="shared" ref="I96:J97" si="33">I97</f>
        <v>0</v>
      </c>
      <c r="J96" s="33">
        <f t="shared" si="33"/>
        <v>0</v>
      </c>
    </row>
    <row r="97" spans="1:10" ht="47.25" hidden="1" x14ac:dyDescent="0.2">
      <c r="A97" s="30" t="s">
        <v>31</v>
      </c>
      <c r="B97" s="31" t="s">
        <v>22</v>
      </c>
      <c r="C97" s="23" t="s">
        <v>196</v>
      </c>
      <c r="D97" s="23" t="s">
        <v>197</v>
      </c>
      <c r="E97" s="23" t="s">
        <v>89</v>
      </c>
      <c r="F97" s="23" t="s">
        <v>219</v>
      </c>
      <c r="G97" s="23" t="s">
        <v>32</v>
      </c>
      <c r="H97" s="33">
        <f>H98</f>
        <v>0</v>
      </c>
      <c r="I97" s="33">
        <f t="shared" si="33"/>
        <v>0</v>
      </c>
      <c r="J97" s="33">
        <f t="shared" si="33"/>
        <v>0</v>
      </c>
    </row>
    <row r="98" spans="1:10" ht="47.25" hidden="1" x14ac:dyDescent="0.2">
      <c r="A98" s="30" t="s">
        <v>33</v>
      </c>
      <c r="B98" s="31" t="s">
        <v>22</v>
      </c>
      <c r="C98" s="23" t="s">
        <v>196</v>
      </c>
      <c r="D98" s="23" t="s">
        <v>197</v>
      </c>
      <c r="E98" s="23" t="s">
        <v>89</v>
      </c>
      <c r="F98" s="23" t="s">
        <v>219</v>
      </c>
      <c r="G98" s="23" t="s">
        <v>34</v>
      </c>
      <c r="H98" s="33"/>
      <c r="I98" s="33"/>
      <c r="J98" s="33"/>
    </row>
    <row r="99" spans="1:10" ht="141.75" hidden="1" x14ac:dyDescent="0.2">
      <c r="A99" s="30" t="s">
        <v>104</v>
      </c>
      <c r="B99" s="31" t="s">
        <v>22</v>
      </c>
      <c r="C99" s="23" t="s">
        <v>196</v>
      </c>
      <c r="D99" s="23" t="s">
        <v>197</v>
      </c>
      <c r="E99" s="23" t="s">
        <v>89</v>
      </c>
      <c r="F99" s="23" t="s">
        <v>220</v>
      </c>
      <c r="G99" s="32" t="s">
        <v>0</v>
      </c>
      <c r="H99" s="33">
        <f>H100</f>
        <v>0</v>
      </c>
      <c r="I99" s="33">
        <f t="shared" ref="I99:J100" si="34">I100</f>
        <v>0</v>
      </c>
      <c r="J99" s="33">
        <f t="shared" si="34"/>
        <v>0</v>
      </c>
    </row>
    <row r="100" spans="1:10" ht="15.75" hidden="1" x14ac:dyDescent="0.2">
      <c r="A100" s="30" t="s">
        <v>36</v>
      </c>
      <c r="B100" s="31" t="s">
        <v>22</v>
      </c>
      <c r="C100" s="23" t="s">
        <v>196</v>
      </c>
      <c r="D100" s="23" t="s">
        <v>197</v>
      </c>
      <c r="E100" s="23" t="s">
        <v>89</v>
      </c>
      <c r="F100" s="23" t="s">
        <v>220</v>
      </c>
      <c r="G100" s="23" t="s">
        <v>37</v>
      </c>
      <c r="H100" s="33">
        <f>H101</f>
        <v>0</v>
      </c>
      <c r="I100" s="33">
        <f t="shared" si="34"/>
        <v>0</v>
      </c>
      <c r="J100" s="33">
        <f t="shared" si="34"/>
        <v>0</v>
      </c>
    </row>
    <row r="101" spans="1:10" ht="94.5" hidden="1" x14ac:dyDescent="0.2">
      <c r="A101" s="30" t="s">
        <v>105</v>
      </c>
      <c r="B101" s="31" t="s">
        <v>22</v>
      </c>
      <c r="C101" s="23" t="s">
        <v>196</v>
      </c>
      <c r="D101" s="23" t="s">
        <v>197</v>
      </c>
      <c r="E101" s="23" t="s">
        <v>89</v>
      </c>
      <c r="F101" s="23" t="s">
        <v>220</v>
      </c>
      <c r="G101" s="23" t="s">
        <v>106</v>
      </c>
      <c r="H101" s="33"/>
      <c r="I101" s="33"/>
      <c r="J101" s="33"/>
    </row>
    <row r="102" spans="1:10" ht="47.25" hidden="1" x14ac:dyDescent="0.2">
      <c r="A102" s="30" t="s">
        <v>334</v>
      </c>
      <c r="B102" s="31" t="s">
        <v>22</v>
      </c>
      <c r="C102" s="23" t="s">
        <v>196</v>
      </c>
      <c r="D102" s="23" t="s">
        <v>197</v>
      </c>
      <c r="E102" s="23" t="s">
        <v>89</v>
      </c>
      <c r="F102" s="23">
        <v>81610</v>
      </c>
      <c r="G102" s="23"/>
      <c r="H102" s="33">
        <f>H103</f>
        <v>0</v>
      </c>
      <c r="I102" s="33"/>
      <c r="J102" s="33"/>
    </row>
    <row r="103" spans="1:10" ht="47.25" hidden="1" x14ac:dyDescent="0.2">
      <c r="A103" s="30" t="s">
        <v>31</v>
      </c>
      <c r="B103" s="31" t="s">
        <v>22</v>
      </c>
      <c r="C103" s="23" t="s">
        <v>196</v>
      </c>
      <c r="D103" s="23" t="s">
        <v>197</v>
      </c>
      <c r="E103" s="23" t="s">
        <v>89</v>
      </c>
      <c r="F103" s="23">
        <v>81610</v>
      </c>
      <c r="G103" s="23">
        <v>200</v>
      </c>
      <c r="H103" s="33">
        <f>H104</f>
        <v>0</v>
      </c>
      <c r="I103" s="33"/>
      <c r="J103" s="33"/>
    </row>
    <row r="104" spans="1:10" ht="47.25" hidden="1" x14ac:dyDescent="0.2">
      <c r="A104" s="30" t="s">
        <v>33</v>
      </c>
      <c r="B104" s="31" t="s">
        <v>22</v>
      </c>
      <c r="C104" s="23" t="s">
        <v>196</v>
      </c>
      <c r="D104" s="23" t="s">
        <v>197</v>
      </c>
      <c r="E104" s="23" t="s">
        <v>89</v>
      </c>
      <c r="F104" s="23">
        <v>81610</v>
      </c>
      <c r="G104" s="23">
        <v>240</v>
      </c>
      <c r="H104" s="33"/>
      <c r="I104" s="33"/>
      <c r="J104" s="33"/>
    </row>
    <row r="105" spans="1:10" ht="47.25" x14ac:dyDescent="0.2">
      <c r="A105" s="30" t="s">
        <v>864</v>
      </c>
      <c r="B105" s="31" t="s">
        <v>22</v>
      </c>
      <c r="C105" s="23" t="s">
        <v>196</v>
      </c>
      <c r="D105" s="23" t="s">
        <v>197</v>
      </c>
      <c r="E105" s="23" t="s">
        <v>89</v>
      </c>
      <c r="F105" s="23">
        <v>81680</v>
      </c>
      <c r="G105" s="23"/>
      <c r="H105" s="33">
        <f>H106</f>
        <v>293666.59999999998</v>
      </c>
      <c r="I105" s="33"/>
      <c r="J105" s="33"/>
    </row>
    <row r="106" spans="1:10" ht="47.25" x14ac:dyDescent="0.2">
      <c r="A106" s="30" t="s">
        <v>862</v>
      </c>
      <c r="B106" s="31" t="s">
        <v>22</v>
      </c>
      <c r="C106" s="23" t="s">
        <v>196</v>
      </c>
      <c r="D106" s="23" t="s">
        <v>197</v>
      </c>
      <c r="E106" s="23" t="s">
        <v>89</v>
      </c>
      <c r="F106" s="23">
        <v>81680</v>
      </c>
      <c r="G106" s="23">
        <v>400</v>
      </c>
      <c r="H106" s="33">
        <f>H107</f>
        <v>293666.59999999998</v>
      </c>
      <c r="I106" s="33"/>
      <c r="J106" s="33"/>
    </row>
    <row r="107" spans="1:10" ht="47.25" x14ac:dyDescent="0.2">
      <c r="A107" s="30" t="s">
        <v>33</v>
      </c>
      <c r="B107" s="31" t="s">
        <v>22</v>
      </c>
      <c r="C107" s="23" t="s">
        <v>196</v>
      </c>
      <c r="D107" s="23" t="s">
        <v>197</v>
      </c>
      <c r="E107" s="23" t="s">
        <v>89</v>
      </c>
      <c r="F107" s="23">
        <v>81680</v>
      </c>
      <c r="G107" s="23">
        <v>410</v>
      </c>
      <c r="H107" s="33">
        <v>293666.59999999998</v>
      </c>
      <c r="I107" s="33"/>
      <c r="J107" s="33"/>
    </row>
    <row r="108" spans="1:10" ht="31.5" hidden="1" x14ac:dyDescent="0.2">
      <c r="A108" s="34" t="s">
        <v>157</v>
      </c>
      <c r="B108" s="31" t="s">
        <v>22</v>
      </c>
      <c r="C108" s="23" t="s">
        <v>196</v>
      </c>
      <c r="D108" s="23" t="s">
        <v>197</v>
      </c>
      <c r="E108" s="23" t="s">
        <v>89</v>
      </c>
      <c r="F108" s="23">
        <v>81740</v>
      </c>
      <c r="G108" s="23"/>
      <c r="H108" s="33">
        <f>H109</f>
        <v>0</v>
      </c>
      <c r="I108" s="33">
        <f t="shared" ref="I108:J108" si="35">I109</f>
        <v>0</v>
      </c>
      <c r="J108" s="33">
        <f t="shared" si="35"/>
        <v>0</v>
      </c>
    </row>
    <row r="109" spans="1:10" ht="47.25" hidden="1" x14ac:dyDescent="0.2">
      <c r="A109" s="34" t="s">
        <v>31</v>
      </c>
      <c r="B109" s="31" t="s">
        <v>22</v>
      </c>
      <c r="C109" s="23" t="s">
        <v>196</v>
      </c>
      <c r="D109" s="23" t="s">
        <v>197</v>
      </c>
      <c r="E109" s="23" t="s">
        <v>89</v>
      </c>
      <c r="F109" s="23">
        <v>81740</v>
      </c>
      <c r="G109" s="23">
        <v>200</v>
      </c>
      <c r="H109" s="33">
        <f>H110</f>
        <v>0</v>
      </c>
      <c r="I109" s="33">
        <f>I110</f>
        <v>0</v>
      </c>
      <c r="J109" s="33">
        <f>J110</f>
        <v>0</v>
      </c>
    </row>
    <row r="110" spans="1:10" ht="47.25" hidden="1" x14ac:dyDescent="0.2">
      <c r="A110" s="34" t="s">
        <v>33</v>
      </c>
      <c r="B110" s="31" t="s">
        <v>22</v>
      </c>
      <c r="C110" s="23" t="s">
        <v>196</v>
      </c>
      <c r="D110" s="23" t="s">
        <v>197</v>
      </c>
      <c r="E110" s="23" t="s">
        <v>89</v>
      </c>
      <c r="F110" s="23">
        <v>81740</v>
      </c>
      <c r="G110" s="23">
        <v>240</v>
      </c>
      <c r="H110" s="33"/>
      <c r="I110" s="33"/>
      <c r="J110" s="33"/>
    </row>
    <row r="111" spans="1:10" ht="78.75" x14ac:dyDescent="0.2">
      <c r="A111" s="34" t="s">
        <v>860</v>
      </c>
      <c r="B111" s="31" t="s">
        <v>22</v>
      </c>
      <c r="C111" s="23" t="s">
        <v>196</v>
      </c>
      <c r="D111" s="23" t="s">
        <v>197</v>
      </c>
      <c r="E111" s="23" t="s">
        <v>89</v>
      </c>
      <c r="F111" s="23">
        <v>81830</v>
      </c>
      <c r="G111" s="23"/>
      <c r="H111" s="33">
        <f>H112</f>
        <v>58588.2</v>
      </c>
      <c r="I111" s="33"/>
      <c r="J111" s="33"/>
    </row>
    <row r="112" spans="1:10" ht="47.25" x14ac:dyDescent="0.2">
      <c r="A112" s="34" t="s">
        <v>862</v>
      </c>
      <c r="B112" s="31" t="s">
        <v>22</v>
      </c>
      <c r="C112" s="23" t="s">
        <v>196</v>
      </c>
      <c r="D112" s="23" t="s">
        <v>197</v>
      </c>
      <c r="E112" s="23" t="s">
        <v>89</v>
      </c>
      <c r="F112" s="23">
        <v>81830</v>
      </c>
      <c r="G112" s="23" t="s">
        <v>32</v>
      </c>
      <c r="H112" s="33">
        <f>H113</f>
        <v>58588.2</v>
      </c>
      <c r="I112" s="33"/>
      <c r="J112" s="33"/>
    </row>
    <row r="113" spans="1:10" ht="47.25" x14ac:dyDescent="0.2">
      <c r="A113" s="34" t="s">
        <v>33</v>
      </c>
      <c r="B113" s="31" t="s">
        <v>22</v>
      </c>
      <c r="C113" s="23" t="s">
        <v>196</v>
      </c>
      <c r="D113" s="23" t="s">
        <v>197</v>
      </c>
      <c r="E113" s="23" t="s">
        <v>89</v>
      </c>
      <c r="F113" s="23">
        <v>81830</v>
      </c>
      <c r="G113" s="23" t="s">
        <v>34</v>
      </c>
      <c r="H113" s="33">
        <v>58588.2</v>
      </c>
      <c r="I113" s="33"/>
      <c r="J113" s="33"/>
    </row>
    <row r="114" spans="1:10" ht="47.25" hidden="1" x14ac:dyDescent="0.2">
      <c r="A114" s="30" t="s">
        <v>130</v>
      </c>
      <c r="B114" s="31" t="s">
        <v>22</v>
      </c>
      <c r="C114" s="23" t="s">
        <v>196</v>
      </c>
      <c r="D114" s="23" t="s">
        <v>197</v>
      </c>
      <c r="E114" s="23" t="s">
        <v>89</v>
      </c>
      <c r="F114" s="23" t="s">
        <v>221</v>
      </c>
      <c r="G114" s="32" t="s">
        <v>0</v>
      </c>
      <c r="H114" s="33">
        <f>H115</f>
        <v>0</v>
      </c>
      <c r="I114" s="33">
        <f t="shared" ref="I114:J115" si="36">I115</f>
        <v>0</v>
      </c>
      <c r="J114" s="33">
        <f t="shared" si="36"/>
        <v>0</v>
      </c>
    </row>
    <row r="115" spans="1:10" ht="31.5" hidden="1" x14ac:dyDescent="0.2">
      <c r="A115" s="30" t="s">
        <v>66</v>
      </c>
      <c r="B115" s="31" t="s">
        <v>22</v>
      </c>
      <c r="C115" s="23" t="s">
        <v>196</v>
      </c>
      <c r="D115" s="23" t="s">
        <v>197</v>
      </c>
      <c r="E115" s="23" t="s">
        <v>89</v>
      </c>
      <c r="F115" s="23" t="s">
        <v>221</v>
      </c>
      <c r="G115" s="23" t="s">
        <v>67</v>
      </c>
      <c r="H115" s="33">
        <f>H116</f>
        <v>0</v>
      </c>
      <c r="I115" s="33">
        <f t="shared" si="36"/>
        <v>0</v>
      </c>
      <c r="J115" s="33">
        <f t="shared" si="36"/>
        <v>0</v>
      </c>
    </row>
    <row r="116" spans="1:10" ht="47.25" hidden="1" x14ac:dyDescent="0.2">
      <c r="A116" s="30" t="s">
        <v>68</v>
      </c>
      <c r="B116" s="31" t="s">
        <v>22</v>
      </c>
      <c r="C116" s="23" t="s">
        <v>196</v>
      </c>
      <c r="D116" s="23" t="s">
        <v>197</v>
      </c>
      <c r="E116" s="23" t="s">
        <v>89</v>
      </c>
      <c r="F116" s="23" t="s">
        <v>221</v>
      </c>
      <c r="G116" s="23" t="s">
        <v>69</v>
      </c>
      <c r="H116" s="33"/>
      <c r="I116" s="33"/>
      <c r="J116" s="33"/>
    </row>
    <row r="117" spans="1:10" ht="47.25" hidden="1" x14ac:dyDescent="0.2">
      <c r="A117" s="30" t="s">
        <v>132</v>
      </c>
      <c r="B117" s="31" t="s">
        <v>22</v>
      </c>
      <c r="C117" s="23" t="s">
        <v>196</v>
      </c>
      <c r="D117" s="23" t="s">
        <v>197</v>
      </c>
      <c r="E117" s="23" t="s">
        <v>89</v>
      </c>
      <c r="F117" s="23" t="s">
        <v>222</v>
      </c>
      <c r="G117" s="32" t="s">
        <v>0</v>
      </c>
      <c r="H117" s="33">
        <f>H118</f>
        <v>0</v>
      </c>
      <c r="I117" s="33">
        <f t="shared" ref="I117:J118" si="37">I118</f>
        <v>0</v>
      </c>
      <c r="J117" s="33">
        <f t="shared" si="37"/>
        <v>0</v>
      </c>
    </row>
    <row r="118" spans="1:10" ht="47.25" hidden="1" x14ac:dyDescent="0.2">
      <c r="A118" s="30" t="s">
        <v>31</v>
      </c>
      <c r="B118" s="31" t="s">
        <v>22</v>
      </c>
      <c r="C118" s="23" t="s">
        <v>196</v>
      </c>
      <c r="D118" s="23" t="s">
        <v>197</v>
      </c>
      <c r="E118" s="23" t="s">
        <v>89</v>
      </c>
      <c r="F118" s="23" t="s">
        <v>222</v>
      </c>
      <c r="G118" s="23" t="s">
        <v>32</v>
      </c>
      <c r="H118" s="33">
        <f>H119</f>
        <v>0</v>
      </c>
      <c r="I118" s="33">
        <f t="shared" si="37"/>
        <v>0</v>
      </c>
      <c r="J118" s="33">
        <f t="shared" si="37"/>
        <v>0</v>
      </c>
    </row>
    <row r="119" spans="1:10" ht="47.25" hidden="1" x14ac:dyDescent="0.2">
      <c r="A119" s="30" t="s">
        <v>33</v>
      </c>
      <c r="B119" s="31" t="s">
        <v>22</v>
      </c>
      <c r="C119" s="23" t="s">
        <v>196</v>
      </c>
      <c r="D119" s="23" t="s">
        <v>197</v>
      </c>
      <c r="E119" s="23" t="s">
        <v>89</v>
      </c>
      <c r="F119" s="23" t="s">
        <v>222</v>
      </c>
      <c r="G119" s="23" t="s">
        <v>34</v>
      </c>
      <c r="H119" s="33"/>
      <c r="I119" s="33"/>
      <c r="J119" s="33"/>
    </row>
    <row r="120" spans="1:10" s="28" customFormat="1" ht="31.5" hidden="1" x14ac:dyDescent="0.2">
      <c r="A120" s="30" t="s">
        <v>35</v>
      </c>
      <c r="B120" s="31" t="s">
        <v>22</v>
      </c>
      <c r="C120" s="23" t="s">
        <v>196</v>
      </c>
      <c r="D120" s="23" t="s">
        <v>197</v>
      </c>
      <c r="E120" s="23" t="s">
        <v>89</v>
      </c>
      <c r="F120" s="23" t="s">
        <v>223</v>
      </c>
      <c r="G120" s="32" t="s">
        <v>0</v>
      </c>
      <c r="H120" s="33">
        <f>H121</f>
        <v>0</v>
      </c>
      <c r="I120" s="33">
        <f t="shared" ref="I120:J121" si="38">I121</f>
        <v>0</v>
      </c>
      <c r="J120" s="33">
        <f t="shared" si="38"/>
        <v>0</v>
      </c>
    </row>
    <row r="121" spans="1:10" s="28" customFormat="1" ht="15.75" hidden="1" x14ac:dyDescent="0.2">
      <c r="A121" s="30" t="s">
        <v>36</v>
      </c>
      <c r="B121" s="31" t="s">
        <v>22</v>
      </c>
      <c r="C121" s="23" t="s">
        <v>196</v>
      </c>
      <c r="D121" s="23" t="s">
        <v>197</v>
      </c>
      <c r="E121" s="23" t="s">
        <v>89</v>
      </c>
      <c r="F121" s="23" t="s">
        <v>223</v>
      </c>
      <c r="G121" s="23" t="s">
        <v>37</v>
      </c>
      <c r="H121" s="33">
        <f>H122</f>
        <v>0</v>
      </c>
      <c r="I121" s="33">
        <f t="shared" si="38"/>
        <v>0</v>
      </c>
      <c r="J121" s="33">
        <f t="shared" si="38"/>
        <v>0</v>
      </c>
    </row>
    <row r="122" spans="1:10" ht="31.5" hidden="1" x14ac:dyDescent="0.2">
      <c r="A122" s="30" t="s">
        <v>38</v>
      </c>
      <c r="B122" s="31" t="s">
        <v>22</v>
      </c>
      <c r="C122" s="23" t="s">
        <v>196</v>
      </c>
      <c r="D122" s="23" t="s">
        <v>197</v>
      </c>
      <c r="E122" s="23" t="s">
        <v>89</v>
      </c>
      <c r="F122" s="23" t="s">
        <v>223</v>
      </c>
      <c r="G122" s="23" t="s">
        <v>39</v>
      </c>
      <c r="H122" s="33"/>
      <c r="I122" s="33"/>
      <c r="J122" s="33"/>
    </row>
    <row r="123" spans="1:10" ht="141.75" hidden="1" x14ac:dyDescent="0.2">
      <c r="A123" s="30" t="s">
        <v>113</v>
      </c>
      <c r="B123" s="31" t="s">
        <v>22</v>
      </c>
      <c r="C123" s="23" t="s">
        <v>196</v>
      </c>
      <c r="D123" s="23" t="s">
        <v>197</v>
      </c>
      <c r="E123" s="23" t="s">
        <v>89</v>
      </c>
      <c r="F123" s="23" t="s">
        <v>224</v>
      </c>
      <c r="G123" s="32" t="s">
        <v>0</v>
      </c>
      <c r="H123" s="33">
        <f>H124</f>
        <v>0</v>
      </c>
      <c r="I123" s="33">
        <f t="shared" ref="I123:J124" si="39">I124</f>
        <v>0</v>
      </c>
      <c r="J123" s="33">
        <f t="shared" si="39"/>
        <v>0</v>
      </c>
    </row>
    <row r="124" spans="1:10" ht="15.75" hidden="1" x14ac:dyDescent="0.2">
      <c r="A124" s="30" t="s">
        <v>83</v>
      </c>
      <c r="B124" s="31" t="s">
        <v>22</v>
      </c>
      <c r="C124" s="23" t="s">
        <v>196</v>
      </c>
      <c r="D124" s="23" t="s">
        <v>197</v>
      </c>
      <c r="E124" s="23" t="s">
        <v>89</v>
      </c>
      <c r="F124" s="23" t="s">
        <v>224</v>
      </c>
      <c r="G124" s="23" t="s">
        <v>84</v>
      </c>
      <c r="H124" s="33">
        <f>H125</f>
        <v>0</v>
      </c>
      <c r="I124" s="33">
        <f t="shared" si="39"/>
        <v>0</v>
      </c>
      <c r="J124" s="33">
        <f t="shared" si="39"/>
        <v>0</v>
      </c>
    </row>
    <row r="125" spans="1:10" ht="15.75" hidden="1" x14ac:dyDescent="0.2">
      <c r="A125" s="30" t="s">
        <v>110</v>
      </c>
      <c r="B125" s="31" t="s">
        <v>22</v>
      </c>
      <c r="C125" s="23" t="s">
        <v>196</v>
      </c>
      <c r="D125" s="23" t="s">
        <v>197</v>
      </c>
      <c r="E125" s="23" t="s">
        <v>89</v>
      </c>
      <c r="F125" s="23" t="s">
        <v>224</v>
      </c>
      <c r="G125" s="23" t="s">
        <v>111</v>
      </c>
      <c r="H125" s="33"/>
      <c r="I125" s="33"/>
      <c r="J125" s="33"/>
    </row>
    <row r="126" spans="1:10" ht="378" hidden="1" x14ac:dyDescent="0.2">
      <c r="A126" s="30" t="s">
        <v>109</v>
      </c>
      <c r="B126" s="31" t="s">
        <v>22</v>
      </c>
      <c r="C126" s="23" t="s">
        <v>196</v>
      </c>
      <c r="D126" s="23" t="s">
        <v>197</v>
      </c>
      <c r="E126" s="23" t="s">
        <v>89</v>
      </c>
      <c r="F126" s="23" t="s">
        <v>225</v>
      </c>
      <c r="G126" s="32" t="s">
        <v>0</v>
      </c>
      <c r="H126" s="33">
        <f>H127</f>
        <v>0</v>
      </c>
      <c r="I126" s="33">
        <f t="shared" ref="I126:J127" si="40">I127</f>
        <v>0</v>
      </c>
      <c r="J126" s="33">
        <f t="shared" si="40"/>
        <v>0</v>
      </c>
    </row>
    <row r="127" spans="1:10" ht="15.75" hidden="1" x14ac:dyDescent="0.2">
      <c r="A127" s="30" t="s">
        <v>83</v>
      </c>
      <c r="B127" s="31" t="s">
        <v>22</v>
      </c>
      <c r="C127" s="23" t="s">
        <v>196</v>
      </c>
      <c r="D127" s="23" t="s">
        <v>197</v>
      </c>
      <c r="E127" s="23" t="s">
        <v>89</v>
      </c>
      <c r="F127" s="23" t="s">
        <v>225</v>
      </c>
      <c r="G127" s="23" t="s">
        <v>84</v>
      </c>
      <c r="H127" s="33">
        <f>H128</f>
        <v>0</v>
      </c>
      <c r="I127" s="33">
        <f t="shared" si="40"/>
        <v>0</v>
      </c>
      <c r="J127" s="33">
        <f t="shared" si="40"/>
        <v>0</v>
      </c>
    </row>
    <row r="128" spans="1:10" ht="15.75" hidden="1" x14ac:dyDescent="0.2">
      <c r="A128" s="30" t="s">
        <v>110</v>
      </c>
      <c r="B128" s="31" t="s">
        <v>22</v>
      </c>
      <c r="C128" s="23" t="s">
        <v>196</v>
      </c>
      <c r="D128" s="23" t="s">
        <v>197</v>
      </c>
      <c r="E128" s="23" t="s">
        <v>89</v>
      </c>
      <c r="F128" s="23" t="s">
        <v>225</v>
      </c>
      <c r="G128" s="23" t="s">
        <v>111</v>
      </c>
      <c r="H128" s="33"/>
      <c r="I128" s="33"/>
      <c r="J128" s="33"/>
    </row>
    <row r="129" spans="1:10" s="28" customFormat="1" ht="204" hidden="1" customHeight="1" x14ac:dyDescent="0.2">
      <c r="A129" s="30" t="s">
        <v>156</v>
      </c>
      <c r="B129" s="31" t="s">
        <v>22</v>
      </c>
      <c r="C129" s="23" t="s">
        <v>196</v>
      </c>
      <c r="D129" s="23" t="s">
        <v>197</v>
      </c>
      <c r="E129" s="23" t="s">
        <v>89</v>
      </c>
      <c r="F129" s="23">
        <v>83750</v>
      </c>
      <c r="G129" s="23"/>
      <c r="H129" s="33">
        <f>H130</f>
        <v>0</v>
      </c>
      <c r="I129" s="33"/>
      <c r="J129" s="33"/>
    </row>
    <row r="130" spans="1:10" ht="15.75" hidden="1" x14ac:dyDescent="0.2">
      <c r="A130" s="30" t="s">
        <v>83</v>
      </c>
      <c r="B130" s="31" t="s">
        <v>22</v>
      </c>
      <c r="C130" s="23" t="s">
        <v>196</v>
      </c>
      <c r="D130" s="23" t="s">
        <v>197</v>
      </c>
      <c r="E130" s="23" t="s">
        <v>89</v>
      </c>
      <c r="F130" s="23">
        <v>83750</v>
      </c>
      <c r="G130" s="23" t="s">
        <v>84</v>
      </c>
      <c r="H130" s="33">
        <f>H131</f>
        <v>0</v>
      </c>
      <c r="I130" s="33">
        <f t="shared" ref="I130:J130" si="41">I131</f>
        <v>0</v>
      </c>
      <c r="J130" s="33">
        <f t="shared" si="41"/>
        <v>0</v>
      </c>
    </row>
    <row r="131" spans="1:10" ht="15.75" hidden="1" x14ac:dyDescent="0.2">
      <c r="A131" s="30" t="s">
        <v>110</v>
      </c>
      <c r="B131" s="31" t="s">
        <v>22</v>
      </c>
      <c r="C131" s="23" t="s">
        <v>196</v>
      </c>
      <c r="D131" s="23" t="s">
        <v>197</v>
      </c>
      <c r="E131" s="23" t="s">
        <v>89</v>
      </c>
      <c r="F131" s="23">
        <v>83750</v>
      </c>
      <c r="G131" s="23" t="s">
        <v>111</v>
      </c>
      <c r="H131" s="33"/>
      <c r="I131" s="33">
        <v>0</v>
      </c>
      <c r="J131" s="33">
        <v>0</v>
      </c>
    </row>
    <row r="132" spans="1:10" ht="141.75" hidden="1" x14ac:dyDescent="0.2">
      <c r="A132" s="30" t="s">
        <v>124</v>
      </c>
      <c r="B132" s="31" t="s">
        <v>22</v>
      </c>
      <c r="C132" s="23" t="s">
        <v>196</v>
      </c>
      <c r="D132" s="23" t="s">
        <v>197</v>
      </c>
      <c r="E132" s="23" t="s">
        <v>89</v>
      </c>
      <c r="F132" s="23" t="s">
        <v>226</v>
      </c>
      <c r="G132" s="32" t="s">
        <v>0</v>
      </c>
      <c r="H132" s="33">
        <f>H133</f>
        <v>0</v>
      </c>
      <c r="I132" s="33">
        <f t="shared" ref="I132:J133" si="42">I133</f>
        <v>0</v>
      </c>
      <c r="J132" s="33">
        <f t="shared" si="42"/>
        <v>0</v>
      </c>
    </row>
    <row r="133" spans="1:10" ht="63" hidden="1" x14ac:dyDescent="0.2">
      <c r="A133" s="30" t="s">
        <v>44</v>
      </c>
      <c r="B133" s="31" t="s">
        <v>22</v>
      </c>
      <c r="C133" s="23" t="s">
        <v>196</v>
      </c>
      <c r="D133" s="23" t="s">
        <v>197</v>
      </c>
      <c r="E133" s="23" t="s">
        <v>89</v>
      </c>
      <c r="F133" s="23" t="s">
        <v>226</v>
      </c>
      <c r="G133" s="23" t="s">
        <v>45</v>
      </c>
      <c r="H133" s="33">
        <f>H134</f>
        <v>0</v>
      </c>
      <c r="I133" s="33">
        <f t="shared" si="42"/>
        <v>0</v>
      </c>
      <c r="J133" s="33">
        <f t="shared" si="42"/>
        <v>0</v>
      </c>
    </row>
    <row r="134" spans="1:10" ht="15.75" hidden="1" x14ac:dyDescent="0.2">
      <c r="A134" s="30" t="s">
        <v>46</v>
      </c>
      <c r="B134" s="31" t="s">
        <v>22</v>
      </c>
      <c r="C134" s="23" t="s">
        <v>196</v>
      </c>
      <c r="D134" s="23" t="s">
        <v>197</v>
      </c>
      <c r="E134" s="23" t="s">
        <v>89</v>
      </c>
      <c r="F134" s="23" t="s">
        <v>226</v>
      </c>
      <c r="G134" s="23" t="s">
        <v>47</v>
      </c>
      <c r="H134" s="33"/>
      <c r="I134" s="33"/>
      <c r="J134" s="33"/>
    </row>
    <row r="135" spans="1:10" ht="157.5" hidden="1" x14ac:dyDescent="0.2">
      <c r="A135" s="30" t="s">
        <v>125</v>
      </c>
      <c r="B135" s="31" t="s">
        <v>22</v>
      </c>
      <c r="C135" s="23" t="s">
        <v>196</v>
      </c>
      <c r="D135" s="23" t="s">
        <v>197</v>
      </c>
      <c r="E135" s="23" t="s">
        <v>89</v>
      </c>
      <c r="F135" s="23" t="s">
        <v>227</v>
      </c>
      <c r="G135" s="32" t="s">
        <v>0</v>
      </c>
      <c r="H135" s="33">
        <f>H136</f>
        <v>0</v>
      </c>
      <c r="I135" s="33">
        <f t="shared" ref="I135:J136" si="43">I136</f>
        <v>0</v>
      </c>
      <c r="J135" s="33">
        <f t="shared" si="43"/>
        <v>0</v>
      </c>
    </row>
    <row r="136" spans="1:10" ht="63" hidden="1" x14ac:dyDescent="0.2">
      <c r="A136" s="30" t="s">
        <v>44</v>
      </c>
      <c r="B136" s="31" t="s">
        <v>22</v>
      </c>
      <c r="C136" s="23" t="s">
        <v>196</v>
      </c>
      <c r="D136" s="23" t="s">
        <v>197</v>
      </c>
      <c r="E136" s="23" t="s">
        <v>89</v>
      </c>
      <c r="F136" s="23" t="s">
        <v>227</v>
      </c>
      <c r="G136" s="23" t="s">
        <v>45</v>
      </c>
      <c r="H136" s="33">
        <f>H137</f>
        <v>0</v>
      </c>
      <c r="I136" s="33">
        <f t="shared" si="43"/>
        <v>0</v>
      </c>
      <c r="J136" s="33">
        <f t="shared" si="43"/>
        <v>0</v>
      </c>
    </row>
    <row r="137" spans="1:10" ht="15.75" hidden="1" x14ac:dyDescent="0.2">
      <c r="A137" s="30" t="s">
        <v>46</v>
      </c>
      <c r="B137" s="31" t="s">
        <v>22</v>
      </c>
      <c r="C137" s="23" t="s">
        <v>196</v>
      </c>
      <c r="D137" s="23" t="s">
        <v>197</v>
      </c>
      <c r="E137" s="23" t="s">
        <v>89</v>
      </c>
      <c r="F137" s="23" t="s">
        <v>227</v>
      </c>
      <c r="G137" s="23" t="s">
        <v>47</v>
      </c>
      <c r="H137" s="33"/>
      <c r="I137" s="33"/>
      <c r="J137" s="33"/>
    </row>
    <row r="138" spans="1:10" ht="78.75" hidden="1" x14ac:dyDescent="0.2">
      <c r="A138" s="30" t="s">
        <v>126</v>
      </c>
      <c r="B138" s="31" t="s">
        <v>22</v>
      </c>
      <c r="C138" s="23" t="s">
        <v>196</v>
      </c>
      <c r="D138" s="23" t="s">
        <v>197</v>
      </c>
      <c r="E138" s="23" t="s">
        <v>89</v>
      </c>
      <c r="F138" s="23" t="s">
        <v>228</v>
      </c>
      <c r="G138" s="32" t="s">
        <v>0</v>
      </c>
      <c r="H138" s="33">
        <f>H139</f>
        <v>0</v>
      </c>
      <c r="I138" s="33">
        <f t="shared" ref="I138:J139" si="44">I139</f>
        <v>0</v>
      </c>
      <c r="J138" s="33">
        <f t="shared" si="44"/>
        <v>0</v>
      </c>
    </row>
    <row r="139" spans="1:10" ht="47.25" hidden="1" x14ac:dyDescent="0.2">
      <c r="A139" s="30" t="s">
        <v>31</v>
      </c>
      <c r="B139" s="31" t="s">
        <v>22</v>
      </c>
      <c r="C139" s="23" t="s">
        <v>196</v>
      </c>
      <c r="D139" s="23" t="s">
        <v>197</v>
      </c>
      <c r="E139" s="23" t="s">
        <v>89</v>
      </c>
      <c r="F139" s="23" t="s">
        <v>228</v>
      </c>
      <c r="G139" s="23" t="s">
        <v>32</v>
      </c>
      <c r="H139" s="33">
        <f>H140</f>
        <v>0</v>
      </c>
      <c r="I139" s="33">
        <f t="shared" si="44"/>
        <v>0</v>
      </c>
      <c r="J139" s="33">
        <f t="shared" si="44"/>
        <v>0</v>
      </c>
    </row>
    <row r="140" spans="1:10" ht="47.25" hidden="1" x14ac:dyDescent="0.2">
      <c r="A140" s="30" t="s">
        <v>33</v>
      </c>
      <c r="B140" s="31" t="s">
        <v>22</v>
      </c>
      <c r="C140" s="23" t="s">
        <v>196</v>
      </c>
      <c r="D140" s="23" t="s">
        <v>197</v>
      </c>
      <c r="E140" s="23" t="s">
        <v>89</v>
      </c>
      <c r="F140" s="23" t="s">
        <v>228</v>
      </c>
      <c r="G140" s="23" t="s">
        <v>34</v>
      </c>
      <c r="H140" s="33"/>
      <c r="I140" s="33"/>
      <c r="J140" s="33"/>
    </row>
    <row r="141" spans="1:10" ht="31.5" hidden="1" x14ac:dyDescent="0.2">
      <c r="A141" s="30" t="s">
        <v>137</v>
      </c>
      <c r="B141" s="31" t="s">
        <v>22</v>
      </c>
      <c r="C141" s="23" t="s">
        <v>196</v>
      </c>
      <c r="D141" s="23" t="s">
        <v>197</v>
      </c>
      <c r="E141" s="23" t="s">
        <v>89</v>
      </c>
      <c r="F141" s="23" t="s">
        <v>229</v>
      </c>
      <c r="G141" s="32" t="s">
        <v>0</v>
      </c>
      <c r="H141" s="33">
        <f>H142</f>
        <v>0</v>
      </c>
      <c r="I141" s="33">
        <f t="shared" ref="I141:J142" si="45">I142</f>
        <v>0</v>
      </c>
      <c r="J141" s="33">
        <f t="shared" si="45"/>
        <v>0</v>
      </c>
    </row>
    <row r="142" spans="1:10" ht="31.5" hidden="1" x14ac:dyDescent="0.2">
      <c r="A142" s="30" t="s">
        <v>66</v>
      </c>
      <c r="B142" s="31" t="s">
        <v>22</v>
      </c>
      <c r="C142" s="23" t="s">
        <v>196</v>
      </c>
      <c r="D142" s="23" t="s">
        <v>197</v>
      </c>
      <c r="E142" s="23" t="s">
        <v>89</v>
      </c>
      <c r="F142" s="23" t="s">
        <v>229</v>
      </c>
      <c r="G142" s="23" t="s">
        <v>67</v>
      </c>
      <c r="H142" s="33">
        <f>H143</f>
        <v>0</v>
      </c>
      <c r="I142" s="33">
        <f t="shared" si="45"/>
        <v>0</v>
      </c>
      <c r="J142" s="33">
        <f t="shared" si="45"/>
        <v>0</v>
      </c>
    </row>
    <row r="143" spans="1:10" s="28" customFormat="1" ht="47.25" hidden="1" x14ac:dyDescent="0.2">
      <c r="A143" s="30" t="s">
        <v>68</v>
      </c>
      <c r="B143" s="31" t="s">
        <v>22</v>
      </c>
      <c r="C143" s="23" t="s">
        <v>196</v>
      </c>
      <c r="D143" s="23" t="s">
        <v>197</v>
      </c>
      <c r="E143" s="23" t="s">
        <v>89</v>
      </c>
      <c r="F143" s="23" t="s">
        <v>229</v>
      </c>
      <c r="G143" s="23" t="s">
        <v>69</v>
      </c>
      <c r="H143" s="33"/>
      <c r="I143" s="33"/>
      <c r="J143" s="33"/>
    </row>
    <row r="144" spans="1:10" s="28" customFormat="1" ht="24.6" customHeight="1" x14ac:dyDescent="0.2">
      <c r="A144" s="30" t="s">
        <v>866</v>
      </c>
      <c r="B144" s="31" t="s">
        <v>22</v>
      </c>
      <c r="C144" s="23" t="s">
        <v>196</v>
      </c>
      <c r="D144" s="23" t="s">
        <v>197</v>
      </c>
      <c r="E144" s="23" t="s">
        <v>89</v>
      </c>
      <c r="F144" s="23" t="s">
        <v>882</v>
      </c>
      <c r="G144" s="23"/>
      <c r="H144" s="33">
        <f>H145</f>
        <v>291255</v>
      </c>
      <c r="I144" s="33"/>
      <c r="J144" s="33"/>
    </row>
    <row r="145" spans="1:10" s="28" customFormat="1" ht="57" customHeight="1" x14ac:dyDescent="0.2">
      <c r="A145" s="30" t="s">
        <v>44</v>
      </c>
      <c r="B145" s="31" t="s">
        <v>22</v>
      </c>
      <c r="C145" s="23" t="s">
        <v>196</v>
      </c>
      <c r="D145" s="23" t="s">
        <v>197</v>
      </c>
      <c r="E145" s="23" t="s">
        <v>89</v>
      </c>
      <c r="F145" s="23" t="s">
        <v>882</v>
      </c>
      <c r="G145" s="23">
        <v>600</v>
      </c>
      <c r="H145" s="33">
        <f>H146</f>
        <v>291255</v>
      </c>
      <c r="I145" s="33"/>
      <c r="J145" s="33"/>
    </row>
    <row r="146" spans="1:10" s="28" customFormat="1" ht="25.9" customHeight="1" x14ac:dyDescent="0.2">
      <c r="A146" s="30" t="s">
        <v>46</v>
      </c>
      <c r="B146" s="31" t="s">
        <v>22</v>
      </c>
      <c r="C146" s="23" t="s">
        <v>196</v>
      </c>
      <c r="D146" s="23" t="s">
        <v>197</v>
      </c>
      <c r="E146" s="23" t="s">
        <v>89</v>
      </c>
      <c r="F146" s="23" t="s">
        <v>882</v>
      </c>
      <c r="G146" s="23">
        <v>610</v>
      </c>
      <c r="H146" s="33">
        <v>291255</v>
      </c>
      <c r="I146" s="33"/>
      <c r="J146" s="33"/>
    </row>
    <row r="147" spans="1:10" ht="110.25" hidden="1" x14ac:dyDescent="0.2">
      <c r="A147" s="30" t="s">
        <v>138</v>
      </c>
      <c r="B147" s="31" t="s">
        <v>22</v>
      </c>
      <c r="C147" s="23" t="s">
        <v>196</v>
      </c>
      <c r="D147" s="23" t="s">
        <v>197</v>
      </c>
      <c r="E147" s="23" t="s">
        <v>89</v>
      </c>
      <c r="F147" s="23" t="s">
        <v>230</v>
      </c>
      <c r="G147" s="32" t="s">
        <v>0</v>
      </c>
      <c r="H147" s="33">
        <f>H148</f>
        <v>0</v>
      </c>
      <c r="I147" s="33">
        <f t="shared" ref="I147:J148" si="46">I148</f>
        <v>0</v>
      </c>
      <c r="J147" s="33">
        <f t="shared" si="46"/>
        <v>0</v>
      </c>
    </row>
    <row r="148" spans="1:10" ht="31.5" hidden="1" x14ac:dyDescent="0.2">
      <c r="A148" s="30" t="s">
        <v>66</v>
      </c>
      <c r="B148" s="31" t="s">
        <v>22</v>
      </c>
      <c r="C148" s="23" t="s">
        <v>196</v>
      </c>
      <c r="D148" s="23" t="s">
        <v>197</v>
      </c>
      <c r="E148" s="23" t="s">
        <v>89</v>
      </c>
      <c r="F148" s="23" t="s">
        <v>230</v>
      </c>
      <c r="G148" s="23" t="s">
        <v>67</v>
      </c>
      <c r="H148" s="33">
        <f>H149</f>
        <v>0</v>
      </c>
      <c r="I148" s="33">
        <f t="shared" si="46"/>
        <v>0</v>
      </c>
      <c r="J148" s="33">
        <f t="shared" si="46"/>
        <v>0</v>
      </c>
    </row>
    <row r="149" spans="1:10" ht="47.25" hidden="1" x14ac:dyDescent="0.2">
      <c r="A149" s="30" t="s">
        <v>68</v>
      </c>
      <c r="B149" s="31" t="s">
        <v>22</v>
      </c>
      <c r="C149" s="23" t="s">
        <v>196</v>
      </c>
      <c r="D149" s="23" t="s">
        <v>197</v>
      </c>
      <c r="E149" s="23" t="s">
        <v>89</v>
      </c>
      <c r="F149" s="23" t="s">
        <v>230</v>
      </c>
      <c r="G149" s="23" t="s">
        <v>69</v>
      </c>
      <c r="H149" s="33"/>
      <c r="I149" s="33"/>
      <c r="J149" s="33"/>
    </row>
    <row r="150" spans="1:10" ht="15.75" hidden="1" x14ac:dyDescent="0.2">
      <c r="A150" s="30" t="s">
        <v>119</v>
      </c>
      <c r="B150" s="31" t="s">
        <v>22</v>
      </c>
      <c r="C150" s="23" t="s">
        <v>196</v>
      </c>
      <c r="D150" s="23" t="s">
        <v>197</v>
      </c>
      <c r="E150" s="23" t="s">
        <v>89</v>
      </c>
      <c r="F150" s="23" t="s">
        <v>231</v>
      </c>
      <c r="G150" s="32" t="s">
        <v>0</v>
      </c>
      <c r="H150" s="33">
        <f>H151</f>
        <v>0</v>
      </c>
      <c r="I150" s="33">
        <f t="shared" ref="I150:J151" si="47">I151</f>
        <v>0</v>
      </c>
      <c r="J150" s="33">
        <f t="shared" si="47"/>
        <v>0</v>
      </c>
    </row>
    <row r="151" spans="1:10" ht="47.25" hidden="1" x14ac:dyDescent="0.2">
      <c r="A151" s="30" t="s">
        <v>115</v>
      </c>
      <c r="B151" s="31" t="s">
        <v>22</v>
      </c>
      <c r="C151" s="23" t="s">
        <v>196</v>
      </c>
      <c r="D151" s="23" t="s">
        <v>197</v>
      </c>
      <c r="E151" s="23" t="s">
        <v>89</v>
      </c>
      <c r="F151" s="23" t="s">
        <v>231</v>
      </c>
      <c r="G151" s="23" t="s">
        <v>116</v>
      </c>
      <c r="H151" s="33">
        <f>H152</f>
        <v>0</v>
      </c>
      <c r="I151" s="33">
        <f t="shared" si="47"/>
        <v>0</v>
      </c>
      <c r="J151" s="33">
        <f t="shared" si="47"/>
        <v>0</v>
      </c>
    </row>
    <row r="152" spans="1:10" ht="15.75" hidden="1" x14ac:dyDescent="0.2">
      <c r="A152" s="30" t="s">
        <v>117</v>
      </c>
      <c r="B152" s="31" t="s">
        <v>22</v>
      </c>
      <c r="C152" s="23" t="s">
        <v>196</v>
      </c>
      <c r="D152" s="23" t="s">
        <v>197</v>
      </c>
      <c r="E152" s="23" t="s">
        <v>89</v>
      </c>
      <c r="F152" s="23" t="s">
        <v>231</v>
      </c>
      <c r="G152" s="23" t="s">
        <v>118</v>
      </c>
      <c r="H152" s="33">
        <v>0</v>
      </c>
      <c r="I152" s="33"/>
      <c r="J152" s="33">
        <v>0</v>
      </c>
    </row>
    <row r="153" spans="1:10" ht="107.25" customHeight="1" x14ac:dyDescent="0.2">
      <c r="A153" s="30" t="s">
        <v>336</v>
      </c>
      <c r="B153" s="31" t="s">
        <v>22</v>
      </c>
      <c r="C153" s="23" t="s">
        <v>196</v>
      </c>
      <c r="D153" s="23" t="s">
        <v>197</v>
      </c>
      <c r="E153" s="23" t="s">
        <v>89</v>
      </c>
      <c r="F153" s="23" t="s">
        <v>340</v>
      </c>
      <c r="G153" s="32" t="s">
        <v>0</v>
      </c>
      <c r="H153" s="33">
        <f>H154</f>
        <v>2200000</v>
      </c>
      <c r="I153" s="33">
        <f t="shared" ref="I153:J154" si="48">I154</f>
        <v>0</v>
      </c>
      <c r="J153" s="33">
        <f t="shared" si="48"/>
        <v>0</v>
      </c>
    </row>
    <row r="154" spans="1:10" ht="47.25" x14ac:dyDescent="0.2">
      <c r="A154" s="30" t="s">
        <v>31</v>
      </c>
      <c r="B154" s="31" t="s">
        <v>22</v>
      </c>
      <c r="C154" s="23" t="s">
        <v>196</v>
      </c>
      <c r="D154" s="23" t="s">
        <v>197</v>
      </c>
      <c r="E154" s="23" t="s">
        <v>89</v>
      </c>
      <c r="F154" s="23" t="s">
        <v>340</v>
      </c>
      <c r="G154" s="23" t="s">
        <v>32</v>
      </c>
      <c r="H154" s="33">
        <f>H155</f>
        <v>2200000</v>
      </c>
      <c r="I154" s="33">
        <f t="shared" si="48"/>
        <v>0</v>
      </c>
      <c r="J154" s="33">
        <f t="shared" si="48"/>
        <v>0</v>
      </c>
    </row>
    <row r="155" spans="1:10" ht="47.25" x14ac:dyDescent="0.2">
      <c r="A155" s="30" t="s">
        <v>33</v>
      </c>
      <c r="B155" s="31" t="s">
        <v>22</v>
      </c>
      <c r="C155" s="23" t="s">
        <v>196</v>
      </c>
      <c r="D155" s="23" t="s">
        <v>197</v>
      </c>
      <c r="E155" s="23" t="s">
        <v>89</v>
      </c>
      <c r="F155" s="23" t="s">
        <v>340</v>
      </c>
      <c r="G155" s="23" t="s">
        <v>34</v>
      </c>
      <c r="H155" s="33">
        <v>2200000</v>
      </c>
      <c r="I155" s="33"/>
      <c r="J155" s="33"/>
    </row>
    <row r="156" spans="1:10" ht="31.5" x14ac:dyDescent="0.2">
      <c r="A156" s="30" t="s">
        <v>870</v>
      </c>
      <c r="B156" s="31" t="s">
        <v>22</v>
      </c>
      <c r="C156" s="23" t="s">
        <v>196</v>
      </c>
      <c r="D156" s="23" t="s">
        <v>197</v>
      </c>
      <c r="E156" s="23" t="s">
        <v>89</v>
      </c>
      <c r="F156" s="23" t="s">
        <v>883</v>
      </c>
      <c r="G156" s="23"/>
      <c r="H156" s="33">
        <f>H157</f>
        <v>2954</v>
      </c>
      <c r="I156" s="33"/>
      <c r="J156" s="33"/>
    </row>
    <row r="157" spans="1:10" ht="47.25" x14ac:dyDescent="0.2">
      <c r="A157" s="30" t="s">
        <v>31</v>
      </c>
      <c r="B157" s="31" t="s">
        <v>22</v>
      </c>
      <c r="C157" s="23" t="s">
        <v>196</v>
      </c>
      <c r="D157" s="23" t="s">
        <v>197</v>
      </c>
      <c r="E157" s="23" t="s">
        <v>89</v>
      </c>
      <c r="F157" s="23" t="s">
        <v>883</v>
      </c>
      <c r="G157" s="23">
        <v>200</v>
      </c>
      <c r="H157" s="33">
        <f>H158</f>
        <v>2954</v>
      </c>
      <c r="I157" s="33"/>
      <c r="J157" s="33"/>
    </row>
    <row r="158" spans="1:10" ht="47.25" x14ac:dyDescent="0.2">
      <c r="A158" s="30" t="s">
        <v>33</v>
      </c>
      <c r="B158" s="31" t="s">
        <v>22</v>
      </c>
      <c r="C158" s="23" t="s">
        <v>196</v>
      </c>
      <c r="D158" s="23" t="s">
        <v>197</v>
      </c>
      <c r="E158" s="23" t="s">
        <v>89</v>
      </c>
      <c r="F158" s="23" t="s">
        <v>883</v>
      </c>
      <c r="G158" s="23">
        <v>240</v>
      </c>
      <c r="H158" s="33">
        <v>2954</v>
      </c>
      <c r="I158" s="33"/>
      <c r="J158" s="33"/>
    </row>
    <row r="159" spans="1:10" ht="31.5" hidden="1" x14ac:dyDescent="0.2">
      <c r="A159" s="24" t="s">
        <v>232</v>
      </c>
      <c r="B159" s="25" t="s">
        <v>22</v>
      </c>
      <c r="C159" s="26">
        <v>0</v>
      </c>
      <c r="D159" s="26">
        <v>11</v>
      </c>
      <c r="E159" s="26"/>
      <c r="F159" s="26"/>
      <c r="G159" s="26"/>
      <c r="H159" s="27">
        <f>H160+H163+H166+H169+H172</f>
        <v>0</v>
      </c>
      <c r="I159" s="27">
        <f t="shared" ref="I159:J159" si="49">I160+I163+I166+I169+I172</f>
        <v>0</v>
      </c>
      <c r="J159" s="27">
        <f t="shared" si="49"/>
        <v>0</v>
      </c>
    </row>
    <row r="160" spans="1:10" ht="47.25" hidden="1" x14ac:dyDescent="0.2">
      <c r="A160" s="30" t="s">
        <v>139</v>
      </c>
      <c r="B160" s="31" t="s">
        <v>22</v>
      </c>
      <c r="C160" s="23" t="s">
        <v>196</v>
      </c>
      <c r="D160" s="23">
        <v>11</v>
      </c>
      <c r="E160" s="23" t="s">
        <v>89</v>
      </c>
      <c r="F160" s="23" t="s">
        <v>233</v>
      </c>
      <c r="G160" s="32" t="s">
        <v>0</v>
      </c>
      <c r="H160" s="33">
        <f>H161</f>
        <v>0</v>
      </c>
      <c r="I160" s="33">
        <f t="shared" ref="I160:J161" si="50">I161</f>
        <v>0</v>
      </c>
      <c r="J160" s="33">
        <f t="shared" si="50"/>
        <v>0</v>
      </c>
    </row>
    <row r="161" spans="1:10" ht="47.25" hidden="1" x14ac:dyDescent="0.2">
      <c r="A161" s="30" t="s">
        <v>31</v>
      </c>
      <c r="B161" s="31" t="s">
        <v>22</v>
      </c>
      <c r="C161" s="23" t="s">
        <v>196</v>
      </c>
      <c r="D161" s="23">
        <v>11</v>
      </c>
      <c r="E161" s="23" t="s">
        <v>89</v>
      </c>
      <c r="F161" s="23" t="s">
        <v>233</v>
      </c>
      <c r="G161" s="23" t="s">
        <v>32</v>
      </c>
      <c r="H161" s="33">
        <f>H162</f>
        <v>0</v>
      </c>
      <c r="I161" s="33">
        <f t="shared" si="50"/>
        <v>0</v>
      </c>
      <c r="J161" s="33">
        <f t="shared" si="50"/>
        <v>0</v>
      </c>
    </row>
    <row r="162" spans="1:10" ht="47.25" hidden="1" x14ac:dyDescent="0.2">
      <c r="A162" s="30" t="s">
        <v>33</v>
      </c>
      <c r="B162" s="31" t="s">
        <v>22</v>
      </c>
      <c r="C162" s="23" t="s">
        <v>196</v>
      </c>
      <c r="D162" s="23">
        <v>11</v>
      </c>
      <c r="E162" s="23" t="s">
        <v>89</v>
      </c>
      <c r="F162" s="23" t="s">
        <v>233</v>
      </c>
      <c r="G162" s="23" t="s">
        <v>34</v>
      </c>
      <c r="H162" s="33"/>
      <c r="I162" s="33"/>
      <c r="J162" s="33"/>
    </row>
    <row r="163" spans="1:10" ht="47.25" hidden="1" x14ac:dyDescent="0.2">
      <c r="A163" s="30" t="s">
        <v>101</v>
      </c>
      <c r="B163" s="31" t="s">
        <v>22</v>
      </c>
      <c r="C163" s="23" t="s">
        <v>196</v>
      </c>
      <c r="D163" s="23">
        <v>11</v>
      </c>
      <c r="E163" s="23" t="s">
        <v>89</v>
      </c>
      <c r="F163" s="23" t="s">
        <v>234</v>
      </c>
      <c r="G163" s="32" t="s">
        <v>0</v>
      </c>
      <c r="H163" s="33">
        <f>H164</f>
        <v>0</v>
      </c>
      <c r="I163" s="33">
        <f t="shared" ref="I163:J164" si="51">I164</f>
        <v>0</v>
      </c>
      <c r="J163" s="33">
        <f t="shared" si="51"/>
        <v>0</v>
      </c>
    </row>
    <row r="164" spans="1:10" ht="47.25" hidden="1" x14ac:dyDescent="0.2">
      <c r="A164" s="30" t="s">
        <v>31</v>
      </c>
      <c r="B164" s="31" t="s">
        <v>22</v>
      </c>
      <c r="C164" s="23" t="s">
        <v>196</v>
      </c>
      <c r="D164" s="23">
        <v>11</v>
      </c>
      <c r="E164" s="23" t="s">
        <v>89</v>
      </c>
      <c r="F164" s="23" t="s">
        <v>234</v>
      </c>
      <c r="G164" s="23" t="s">
        <v>32</v>
      </c>
      <c r="H164" s="33">
        <f>H165</f>
        <v>0</v>
      </c>
      <c r="I164" s="33">
        <f t="shared" si="51"/>
        <v>0</v>
      </c>
      <c r="J164" s="33">
        <f t="shared" si="51"/>
        <v>0</v>
      </c>
    </row>
    <row r="165" spans="1:10" ht="47.25" hidden="1" x14ac:dyDescent="0.2">
      <c r="A165" s="30" t="s">
        <v>33</v>
      </c>
      <c r="B165" s="31" t="s">
        <v>22</v>
      </c>
      <c r="C165" s="23" t="s">
        <v>196</v>
      </c>
      <c r="D165" s="23">
        <v>11</v>
      </c>
      <c r="E165" s="23" t="s">
        <v>89</v>
      </c>
      <c r="F165" s="23" t="s">
        <v>234</v>
      </c>
      <c r="G165" s="23" t="s">
        <v>34</v>
      </c>
      <c r="H165" s="33"/>
      <c r="I165" s="33">
        <v>0</v>
      </c>
      <c r="J165" s="33">
        <v>0</v>
      </c>
    </row>
    <row r="166" spans="1:10" ht="126" hidden="1" x14ac:dyDescent="0.2">
      <c r="A166" s="30" t="s">
        <v>102</v>
      </c>
      <c r="B166" s="31" t="s">
        <v>22</v>
      </c>
      <c r="C166" s="23" t="s">
        <v>196</v>
      </c>
      <c r="D166" s="23">
        <v>11</v>
      </c>
      <c r="E166" s="23" t="s">
        <v>89</v>
      </c>
      <c r="F166" s="23" t="s">
        <v>235</v>
      </c>
      <c r="G166" s="32" t="s">
        <v>0</v>
      </c>
      <c r="H166" s="33">
        <f>H167</f>
        <v>0</v>
      </c>
      <c r="I166" s="33">
        <f t="shared" ref="I166:J167" si="52">I167</f>
        <v>0</v>
      </c>
      <c r="J166" s="33">
        <f t="shared" si="52"/>
        <v>0</v>
      </c>
    </row>
    <row r="167" spans="1:10" ht="47.25" hidden="1" x14ac:dyDescent="0.2">
      <c r="A167" s="30" t="s">
        <v>31</v>
      </c>
      <c r="B167" s="31" t="s">
        <v>22</v>
      </c>
      <c r="C167" s="23" t="s">
        <v>196</v>
      </c>
      <c r="D167" s="23">
        <v>11</v>
      </c>
      <c r="E167" s="23" t="s">
        <v>89</v>
      </c>
      <c r="F167" s="23" t="s">
        <v>235</v>
      </c>
      <c r="G167" s="23" t="s">
        <v>32</v>
      </c>
      <c r="H167" s="33">
        <f>H168</f>
        <v>0</v>
      </c>
      <c r="I167" s="33">
        <f t="shared" si="52"/>
        <v>0</v>
      </c>
      <c r="J167" s="33">
        <f t="shared" si="52"/>
        <v>0</v>
      </c>
    </row>
    <row r="168" spans="1:10" ht="47.25" hidden="1" x14ac:dyDescent="0.2">
      <c r="A168" s="30" t="s">
        <v>33</v>
      </c>
      <c r="B168" s="31" t="s">
        <v>22</v>
      </c>
      <c r="C168" s="23" t="s">
        <v>196</v>
      </c>
      <c r="D168" s="23">
        <v>11</v>
      </c>
      <c r="E168" s="23" t="s">
        <v>89</v>
      </c>
      <c r="F168" s="23" t="s">
        <v>235</v>
      </c>
      <c r="G168" s="23" t="s">
        <v>34</v>
      </c>
      <c r="H168" s="33"/>
      <c r="I168" s="33">
        <v>0</v>
      </c>
      <c r="J168" s="33">
        <v>0</v>
      </c>
    </row>
    <row r="169" spans="1:10" ht="31.5" hidden="1" x14ac:dyDescent="0.2">
      <c r="A169" s="30" t="s">
        <v>127</v>
      </c>
      <c r="B169" s="31" t="s">
        <v>22</v>
      </c>
      <c r="C169" s="23" t="s">
        <v>196</v>
      </c>
      <c r="D169" s="23">
        <v>11</v>
      </c>
      <c r="E169" s="23" t="s">
        <v>89</v>
      </c>
      <c r="F169" s="23" t="s">
        <v>236</v>
      </c>
      <c r="G169" s="32" t="s">
        <v>0</v>
      </c>
      <c r="H169" s="33">
        <f>H170</f>
        <v>0</v>
      </c>
      <c r="I169" s="33">
        <f t="shared" ref="I169:J170" si="53">I170</f>
        <v>0</v>
      </c>
      <c r="J169" s="33">
        <f t="shared" si="53"/>
        <v>0</v>
      </c>
    </row>
    <row r="170" spans="1:10" ht="47.25" hidden="1" x14ac:dyDescent="0.2">
      <c r="A170" s="30" t="s">
        <v>31</v>
      </c>
      <c r="B170" s="31" t="s">
        <v>22</v>
      </c>
      <c r="C170" s="23" t="s">
        <v>196</v>
      </c>
      <c r="D170" s="23">
        <v>11</v>
      </c>
      <c r="E170" s="23" t="s">
        <v>89</v>
      </c>
      <c r="F170" s="23" t="s">
        <v>236</v>
      </c>
      <c r="G170" s="23" t="s">
        <v>32</v>
      </c>
      <c r="H170" s="33">
        <f>H171</f>
        <v>0</v>
      </c>
      <c r="I170" s="33">
        <f t="shared" si="53"/>
        <v>0</v>
      </c>
      <c r="J170" s="33">
        <f t="shared" si="53"/>
        <v>0</v>
      </c>
    </row>
    <row r="171" spans="1:10" ht="47.25" hidden="1" x14ac:dyDescent="0.2">
      <c r="A171" s="30" t="s">
        <v>33</v>
      </c>
      <c r="B171" s="31" t="s">
        <v>22</v>
      </c>
      <c r="C171" s="23" t="s">
        <v>196</v>
      </c>
      <c r="D171" s="23">
        <v>11</v>
      </c>
      <c r="E171" s="23" t="s">
        <v>89</v>
      </c>
      <c r="F171" s="23" t="s">
        <v>236</v>
      </c>
      <c r="G171" s="23" t="s">
        <v>34</v>
      </c>
      <c r="H171" s="33"/>
      <c r="I171" s="33"/>
      <c r="J171" s="33"/>
    </row>
    <row r="172" spans="1:10" ht="31.5" hidden="1" x14ac:dyDescent="0.2">
      <c r="A172" s="30" t="s">
        <v>140</v>
      </c>
      <c r="B172" s="31" t="s">
        <v>22</v>
      </c>
      <c r="C172" s="23" t="s">
        <v>196</v>
      </c>
      <c r="D172" s="23">
        <v>11</v>
      </c>
      <c r="E172" s="23" t="s">
        <v>89</v>
      </c>
      <c r="F172" s="23" t="s">
        <v>237</v>
      </c>
      <c r="G172" s="32" t="s">
        <v>0</v>
      </c>
      <c r="H172" s="33">
        <f>H173</f>
        <v>0</v>
      </c>
      <c r="I172" s="33">
        <f t="shared" ref="I172:J173" si="54">I173</f>
        <v>0</v>
      </c>
      <c r="J172" s="33">
        <f t="shared" si="54"/>
        <v>0</v>
      </c>
    </row>
    <row r="173" spans="1:10" ht="47.25" hidden="1" x14ac:dyDescent="0.2">
      <c r="A173" s="30" t="s">
        <v>31</v>
      </c>
      <c r="B173" s="31" t="s">
        <v>22</v>
      </c>
      <c r="C173" s="23" t="s">
        <v>196</v>
      </c>
      <c r="D173" s="23">
        <v>11</v>
      </c>
      <c r="E173" s="23" t="s">
        <v>89</v>
      </c>
      <c r="F173" s="23" t="s">
        <v>237</v>
      </c>
      <c r="G173" s="23" t="s">
        <v>32</v>
      </c>
      <c r="H173" s="33">
        <f>H174</f>
        <v>0</v>
      </c>
      <c r="I173" s="33">
        <f t="shared" si="54"/>
        <v>0</v>
      </c>
      <c r="J173" s="33">
        <f t="shared" si="54"/>
        <v>0</v>
      </c>
    </row>
    <row r="174" spans="1:10" ht="47.25" hidden="1" x14ac:dyDescent="0.2">
      <c r="A174" s="30" t="s">
        <v>33</v>
      </c>
      <c r="B174" s="31" t="s">
        <v>22</v>
      </c>
      <c r="C174" s="23" t="s">
        <v>196</v>
      </c>
      <c r="D174" s="23">
        <v>11</v>
      </c>
      <c r="E174" s="23" t="s">
        <v>89</v>
      </c>
      <c r="F174" s="23" t="s">
        <v>237</v>
      </c>
      <c r="G174" s="23" t="s">
        <v>34</v>
      </c>
      <c r="H174" s="33"/>
      <c r="I174" s="33"/>
      <c r="J174" s="33"/>
    </row>
    <row r="175" spans="1:10" ht="31.5" hidden="1" x14ac:dyDescent="0.2">
      <c r="A175" s="24" t="s">
        <v>238</v>
      </c>
      <c r="B175" s="25" t="s">
        <v>22</v>
      </c>
      <c r="C175" s="26">
        <v>0</v>
      </c>
      <c r="D175" s="26" t="s">
        <v>239</v>
      </c>
      <c r="E175" s="26"/>
      <c r="F175" s="26"/>
      <c r="G175" s="26"/>
      <c r="H175" s="27">
        <f>H176</f>
        <v>0</v>
      </c>
      <c r="I175" s="27">
        <f t="shared" ref="I175:J177" si="55">I176</f>
        <v>0</v>
      </c>
      <c r="J175" s="27">
        <f t="shared" si="55"/>
        <v>0</v>
      </c>
    </row>
    <row r="176" spans="1:10" ht="47.25" hidden="1" x14ac:dyDescent="0.2">
      <c r="A176" s="30" t="s">
        <v>114</v>
      </c>
      <c r="B176" s="31" t="s">
        <v>22</v>
      </c>
      <c r="C176" s="23" t="s">
        <v>196</v>
      </c>
      <c r="D176" s="23" t="s">
        <v>239</v>
      </c>
      <c r="E176" s="23" t="s">
        <v>89</v>
      </c>
      <c r="F176" s="23" t="s">
        <v>240</v>
      </c>
      <c r="G176" s="32" t="s">
        <v>0</v>
      </c>
      <c r="H176" s="33">
        <f>H177</f>
        <v>0</v>
      </c>
      <c r="I176" s="33">
        <f t="shared" si="55"/>
        <v>0</v>
      </c>
      <c r="J176" s="33">
        <f t="shared" si="55"/>
        <v>0</v>
      </c>
    </row>
    <row r="177" spans="1:10" ht="47.25" hidden="1" x14ac:dyDescent="0.2">
      <c r="A177" s="30" t="s">
        <v>115</v>
      </c>
      <c r="B177" s="31" t="s">
        <v>22</v>
      </c>
      <c r="C177" s="23" t="s">
        <v>196</v>
      </c>
      <c r="D177" s="23" t="s">
        <v>239</v>
      </c>
      <c r="E177" s="23" t="s">
        <v>89</v>
      </c>
      <c r="F177" s="23" t="s">
        <v>240</v>
      </c>
      <c r="G177" s="23" t="s">
        <v>116</v>
      </c>
      <c r="H177" s="33">
        <f>H178</f>
        <v>0</v>
      </c>
      <c r="I177" s="33">
        <f t="shared" si="55"/>
        <v>0</v>
      </c>
      <c r="J177" s="33">
        <f t="shared" si="55"/>
        <v>0</v>
      </c>
    </row>
    <row r="178" spans="1:10" ht="15.75" hidden="1" x14ac:dyDescent="0.2">
      <c r="A178" s="30" t="s">
        <v>117</v>
      </c>
      <c r="B178" s="31" t="s">
        <v>22</v>
      </c>
      <c r="C178" s="23" t="s">
        <v>196</v>
      </c>
      <c r="D178" s="23" t="s">
        <v>239</v>
      </c>
      <c r="E178" s="23" t="s">
        <v>89</v>
      </c>
      <c r="F178" s="23" t="s">
        <v>240</v>
      </c>
      <c r="G178" s="23" t="s">
        <v>118</v>
      </c>
      <c r="H178" s="33">
        <v>0</v>
      </c>
      <c r="I178" s="33"/>
      <c r="J178" s="33">
        <v>0</v>
      </c>
    </row>
    <row r="179" spans="1:10" ht="31.5" x14ac:dyDescent="0.2">
      <c r="A179" s="24" t="s">
        <v>241</v>
      </c>
      <c r="B179" s="25" t="s">
        <v>29</v>
      </c>
      <c r="C179" s="26"/>
      <c r="D179" s="26"/>
      <c r="E179" s="26"/>
      <c r="F179" s="26"/>
      <c r="G179" s="26"/>
      <c r="H179" s="27">
        <f>H180+H234</f>
        <v>533334.92999999993</v>
      </c>
      <c r="I179" s="27">
        <f>I180+I234</f>
        <v>4800001</v>
      </c>
      <c r="J179" s="27">
        <f>J180+J234</f>
        <v>5331916</v>
      </c>
    </row>
    <row r="180" spans="1:10" ht="47.25" x14ac:dyDescent="0.2">
      <c r="A180" s="24" t="s">
        <v>40</v>
      </c>
      <c r="B180" s="25" t="s">
        <v>29</v>
      </c>
      <c r="C180" s="26" t="s">
        <v>196</v>
      </c>
      <c r="D180" s="26" t="s">
        <v>197</v>
      </c>
      <c r="E180" s="26" t="s">
        <v>41</v>
      </c>
      <c r="F180" s="29" t="s">
        <v>0</v>
      </c>
      <c r="G180" s="29" t="s">
        <v>0</v>
      </c>
      <c r="H180" s="27">
        <f>H181+H184+H187+H190+H193+H196+H199+H202+H205+H208+H216+H219+H222+H225+H228+H231</f>
        <v>533334.92999999993</v>
      </c>
      <c r="I180" s="27">
        <f t="shared" ref="I180:J180" si="56">I181+I184+I187+I190+I193+I196+I199+I202+I205+I208+I216+I219+I222+I225+I228+I231</f>
        <v>4800001</v>
      </c>
      <c r="J180" s="27">
        <f t="shared" si="56"/>
        <v>5331916</v>
      </c>
    </row>
    <row r="181" spans="1:10" ht="157.5" hidden="1" x14ac:dyDescent="0.2">
      <c r="A181" s="30" t="s">
        <v>159</v>
      </c>
      <c r="B181" s="31" t="s">
        <v>29</v>
      </c>
      <c r="C181" s="23" t="s">
        <v>196</v>
      </c>
      <c r="D181" s="23" t="s">
        <v>197</v>
      </c>
      <c r="E181" s="23" t="s">
        <v>41</v>
      </c>
      <c r="F181" s="23">
        <v>14721</v>
      </c>
      <c r="G181" s="32" t="s">
        <v>0</v>
      </c>
      <c r="H181" s="33">
        <f>H182</f>
        <v>0</v>
      </c>
      <c r="I181" s="33">
        <f t="shared" ref="I181:J182" si="57">I182</f>
        <v>0</v>
      </c>
      <c r="J181" s="33">
        <f t="shared" si="57"/>
        <v>0</v>
      </c>
    </row>
    <row r="182" spans="1:10" ht="63" hidden="1" x14ac:dyDescent="0.2">
      <c r="A182" s="30" t="s">
        <v>44</v>
      </c>
      <c r="B182" s="31" t="s">
        <v>29</v>
      </c>
      <c r="C182" s="23" t="s">
        <v>196</v>
      </c>
      <c r="D182" s="23" t="s">
        <v>197</v>
      </c>
      <c r="E182" s="23" t="s">
        <v>41</v>
      </c>
      <c r="F182" s="23">
        <v>14721</v>
      </c>
      <c r="G182" s="23" t="s">
        <v>45</v>
      </c>
      <c r="H182" s="33">
        <f>H183</f>
        <v>0</v>
      </c>
      <c r="I182" s="33">
        <f t="shared" si="57"/>
        <v>0</v>
      </c>
      <c r="J182" s="33">
        <f t="shared" si="57"/>
        <v>0</v>
      </c>
    </row>
    <row r="183" spans="1:10" ht="15.75" hidden="1" x14ac:dyDescent="0.2">
      <c r="A183" s="30" t="s">
        <v>46</v>
      </c>
      <c r="B183" s="31" t="s">
        <v>29</v>
      </c>
      <c r="C183" s="23" t="s">
        <v>196</v>
      </c>
      <c r="D183" s="23" t="s">
        <v>197</v>
      </c>
      <c r="E183" s="23" t="s">
        <v>41</v>
      </c>
      <c r="F183" s="23">
        <v>14721</v>
      </c>
      <c r="G183" s="23" t="s">
        <v>47</v>
      </c>
      <c r="H183" s="33"/>
      <c r="I183" s="33"/>
      <c r="J183" s="33"/>
    </row>
    <row r="184" spans="1:10" ht="404.25" hidden="1" customHeight="1" x14ac:dyDescent="0.2">
      <c r="A184" s="30" t="s">
        <v>160</v>
      </c>
      <c r="B184" s="31" t="s">
        <v>29</v>
      </c>
      <c r="C184" s="23" t="s">
        <v>196</v>
      </c>
      <c r="D184" s="23" t="s">
        <v>197</v>
      </c>
      <c r="E184" s="23" t="s">
        <v>41</v>
      </c>
      <c r="F184" s="23">
        <v>14722</v>
      </c>
      <c r="G184" s="32" t="s">
        <v>0</v>
      </c>
      <c r="H184" s="33">
        <f>H185</f>
        <v>0</v>
      </c>
      <c r="I184" s="33">
        <f t="shared" ref="I184:J185" si="58">I185</f>
        <v>0</v>
      </c>
      <c r="J184" s="33">
        <f t="shared" si="58"/>
        <v>0</v>
      </c>
    </row>
    <row r="185" spans="1:10" ht="63" hidden="1" x14ac:dyDescent="0.2">
      <c r="A185" s="30" t="s">
        <v>44</v>
      </c>
      <c r="B185" s="31" t="s">
        <v>29</v>
      </c>
      <c r="C185" s="23" t="s">
        <v>196</v>
      </c>
      <c r="D185" s="23" t="s">
        <v>197</v>
      </c>
      <c r="E185" s="23" t="s">
        <v>41</v>
      </c>
      <c r="F185" s="23">
        <v>14722</v>
      </c>
      <c r="G185" s="23" t="s">
        <v>45</v>
      </c>
      <c r="H185" s="33">
        <f>H186</f>
        <v>0</v>
      </c>
      <c r="I185" s="33">
        <f t="shared" si="58"/>
        <v>0</v>
      </c>
      <c r="J185" s="33">
        <f t="shared" si="58"/>
        <v>0</v>
      </c>
    </row>
    <row r="186" spans="1:10" ht="15.75" hidden="1" x14ac:dyDescent="0.2">
      <c r="A186" s="30" t="s">
        <v>46</v>
      </c>
      <c r="B186" s="31" t="s">
        <v>29</v>
      </c>
      <c r="C186" s="23" t="s">
        <v>196</v>
      </c>
      <c r="D186" s="23" t="s">
        <v>197</v>
      </c>
      <c r="E186" s="23" t="s">
        <v>41</v>
      </c>
      <c r="F186" s="23">
        <v>14722</v>
      </c>
      <c r="G186" s="23" t="s">
        <v>47</v>
      </c>
      <c r="H186" s="33"/>
      <c r="I186" s="33"/>
      <c r="J186" s="33"/>
    </row>
    <row r="187" spans="1:10" ht="192.75" hidden="1" customHeight="1" x14ac:dyDescent="0.2">
      <c r="A187" s="30" t="s">
        <v>161</v>
      </c>
      <c r="B187" s="31" t="s">
        <v>29</v>
      </c>
      <c r="C187" s="23" t="s">
        <v>196</v>
      </c>
      <c r="D187" s="23" t="s">
        <v>197</v>
      </c>
      <c r="E187" s="23" t="s">
        <v>41</v>
      </c>
      <c r="F187" s="23">
        <v>14723</v>
      </c>
      <c r="G187" s="32" t="s">
        <v>0</v>
      </c>
      <c r="H187" s="33">
        <f>H188</f>
        <v>0</v>
      </c>
      <c r="I187" s="33">
        <f t="shared" ref="I187:J188" si="59">I188</f>
        <v>0</v>
      </c>
      <c r="J187" s="33">
        <f t="shared" si="59"/>
        <v>0</v>
      </c>
    </row>
    <row r="188" spans="1:10" ht="69" hidden="1" customHeight="1" x14ac:dyDescent="0.2">
      <c r="A188" s="30" t="s">
        <v>44</v>
      </c>
      <c r="B188" s="31" t="s">
        <v>29</v>
      </c>
      <c r="C188" s="23" t="s">
        <v>196</v>
      </c>
      <c r="D188" s="23" t="s">
        <v>197</v>
      </c>
      <c r="E188" s="23" t="s">
        <v>41</v>
      </c>
      <c r="F188" s="23">
        <v>14723</v>
      </c>
      <c r="G188" s="23" t="s">
        <v>45</v>
      </c>
      <c r="H188" s="33">
        <f>H189</f>
        <v>0</v>
      </c>
      <c r="I188" s="33">
        <f t="shared" si="59"/>
        <v>0</v>
      </c>
      <c r="J188" s="33">
        <f t="shared" si="59"/>
        <v>0</v>
      </c>
    </row>
    <row r="189" spans="1:10" ht="15.75" hidden="1" x14ac:dyDescent="0.2">
      <c r="A189" s="30" t="s">
        <v>46</v>
      </c>
      <c r="B189" s="31" t="s">
        <v>29</v>
      </c>
      <c r="C189" s="23" t="s">
        <v>196</v>
      </c>
      <c r="D189" s="23" t="s">
        <v>197</v>
      </c>
      <c r="E189" s="23" t="s">
        <v>41</v>
      </c>
      <c r="F189" s="23">
        <v>14723</v>
      </c>
      <c r="G189" s="23" t="s">
        <v>47</v>
      </c>
      <c r="H189" s="33"/>
      <c r="I189" s="33"/>
      <c r="J189" s="33"/>
    </row>
    <row r="190" spans="1:10" ht="94.5" hidden="1" x14ac:dyDescent="0.2">
      <c r="A190" s="30" t="s">
        <v>65</v>
      </c>
      <c r="B190" s="31" t="s">
        <v>29</v>
      </c>
      <c r="C190" s="23" t="s">
        <v>196</v>
      </c>
      <c r="D190" s="23" t="s">
        <v>197</v>
      </c>
      <c r="E190" s="23" t="s">
        <v>41</v>
      </c>
      <c r="F190" s="23" t="s">
        <v>242</v>
      </c>
      <c r="G190" s="32" t="s">
        <v>0</v>
      </c>
      <c r="H190" s="33">
        <f>H191</f>
        <v>0</v>
      </c>
      <c r="I190" s="33">
        <f t="shared" ref="I190:J191" si="60">I191</f>
        <v>0</v>
      </c>
      <c r="J190" s="33">
        <f t="shared" si="60"/>
        <v>0</v>
      </c>
    </row>
    <row r="191" spans="1:10" ht="31.5" hidden="1" x14ac:dyDescent="0.2">
      <c r="A191" s="30" t="s">
        <v>66</v>
      </c>
      <c r="B191" s="31" t="s">
        <v>29</v>
      </c>
      <c r="C191" s="23" t="s">
        <v>196</v>
      </c>
      <c r="D191" s="23" t="s">
        <v>197</v>
      </c>
      <c r="E191" s="23" t="s">
        <v>41</v>
      </c>
      <c r="F191" s="23" t="s">
        <v>242</v>
      </c>
      <c r="G191" s="23" t="s">
        <v>67</v>
      </c>
      <c r="H191" s="33">
        <f>H192</f>
        <v>0</v>
      </c>
      <c r="I191" s="33">
        <f t="shared" si="60"/>
        <v>0</v>
      </c>
      <c r="J191" s="33">
        <f t="shared" si="60"/>
        <v>0</v>
      </c>
    </row>
    <row r="192" spans="1:10" ht="47.25" hidden="1" x14ac:dyDescent="0.2">
      <c r="A192" s="30" t="s">
        <v>68</v>
      </c>
      <c r="B192" s="31" t="s">
        <v>29</v>
      </c>
      <c r="C192" s="23" t="s">
        <v>196</v>
      </c>
      <c r="D192" s="23" t="s">
        <v>197</v>
      </c>
      <c r="E192" s="23" t="s">
        <v>41</v>
      </c>
      <c r="F192" s="23" t="s">
        <v>242</v>
      </c>
      <c r="G192" s="23" t="s">
        <v>69</v>
      </c>
      <c r="H192" s="33"/>
      <c r="I192" s="33"/>
      <c r="J192" s="33"/>
    </row>
    <row r="193" spans="1:10" ht="47.25" hidden="1" x14ac:dyDescent="0.2">
      <c r="A193" s="30" t="s">
        <v>30</v>
      </c>
      <c r="B193" s="31" t="s">
        <v>29</v>
      </c>
      <c r="C193" s="23" t="s">
        <v>196</v>
      </c>
      <c r="D193" s="23" t="s">
        <v>197</v>
      </c>
      <c r="E193" s="23" t="s">
        <v>41</v>
      </c>
      <c r="F193" s="23" t="s">
        <v>210</v>
      </c>
      <c r="G193" s="32" t="s">
        <v>0</v>
      </c>
      <c r="H193" s="33">
        <f>H194</f>
        <v>0</v>
      </c>
      <c r="I193" s="33">
        <f t="shared" ref="I193:J194" si="61">I194</f>
        <v>0</v>
      </c>
      <c r="J193" s="33">
        <f t="shared" si="61"/>
        <v>0</v>
      </c>
    </row>
    <row r="194" spans="1:10" ht="110.25" hidden="1" x14ac:dyDescent="0.2">
      <c r="A194" s="30" t="s">
        <v>24</v>
      </c>
      <c r="B194" s="31" t="s">
        <v>29</v>
      </c>
      <c r="C194" s="23" t="s">
        <v>196</v>
      </c>
      <c r="D194" s="23" t="s">
        <v>197</v>
      </c>
      <c r="E194" s="23" t="s">
        <v>41</v>
      </c>
      <c r="F194" s="23" t="s">
        <v>210</v>
      </c>
      <c r="G194" s="23" t="s">
        <v>25</v>
      </c>
      <c r="H194" s="33">
        <f>H195</f>
        <v>0</v>
      </c>
      <c r="I194" s="33">
        <f t="shared" si="61"/>
        <v>0</v>
      </c>
      <c r="J194" s="33">
        <f t="shared" si="61"/>
        <v>0</v>
      </c>
    </row>
    <row r="195" spans="1:10" ht="47.25" hidden="1" x14ac:dyDescent="0.2">
      <c r="A195" s="30" t="s">
        <v>26</v>
      </c>
      <c r="B195" s="31" t="s">
        <v>29</v>
      </c>
      <c r="C195" s="23" t="s">
        <v>196</v>
      </c>
      <c r="D195" s="23" t="s">
        <v>197</v>
      </c>
      <c r="E195" s="23" t="s">
        <v>41</v>
      </c>
      <c r="F195" s="23" t="s">
        <v>210</v>
      </c>
      <c r="G195" s="23" t="s">
        <v>27</v>
      </c>
      <c r="H195" s="33"/>
      <c r="I195" s="33"/>
      <c r="J195" s="33"/>
    </row>
    <row r="196" spans="1:10" ht="31.5" hidden="1" x14ac:dyDescent="0.2">
      <c r="A196" s="30" t="s">
        <v>48</v>
      </c>
      <c r="B196" s="31" t="s">
        <v>29</v>
      </c>
      <c r="C196" s="23" t="s">
        <v>196</v>
      </c>
      <c r="D196" s="23" t="s">
        <v>197</v>
      </c>
      <c r="E196" s="23" t="s">
        <v>41</v>
      </c>
      <c r="F196" s="23" t="s">
        <v>243</v>
      </c>
      <c r="G196" s="32" t="s">
        <v>0</v>
      </c>
      <c r="H196" s="33">
        <f>H197</f>
        <v>0</v>
      </c>
      <c r="I196" s="33">
        <f t="shared" ref="I196:J197" si="62">I197</f>
        <v>0</v>
      </c>
      <c r="J196" s="33">
        <f t="shared" si="62"/>
        <v>0</v>
      </c>
    </row>
    <row r="197" spans="1:10" ht="63" hidden="1" x14ac:dyDescent="0.2">
      <c r="A197" s="30" t="s">
        <v>44</v>
      </c>
      <c r="B197" s="31" t="s">
        <v>29</v>
      </c>
      <c r="C197" s="23" t="s">
        <v>196</v>
      </c>
      <c r="D197" s="23" t="s">
        <v>197</v>
      </c>
      <c r="E197" s="23" t="s">
        <v>41</v>
      </c>
      <c r="F197" s="23" t="s">
        <v>243</v>
      </c>
      <c r="G197" s="23" t="s">
        <v>45</v>
      </c>
      <c r="H197" s="33">
        <f>H198</f>
        <v>0</v>
      </c>
      <c r="I197" s="33">
        <f t="shared" si="62"/>
        <v>0</v>
      </c>
      <c r="J197" s="33">
        <f t="shared" si="62"/>
        <v>0</v>
      </c>
    </row>
    <row r="198" spans="1:10" ht="15.75" hidden="1" x14ac:dyDescent="0.2">
      <c r="A198" s="30" t="s">
        <v>46</v>
      </c>
      <c r="B198" s="31" t="s">
        <v>29</v>
      </c>
      <c r="C198" s="23" t="s">
        <v>196</v>
      </c>
      <c r="D198" s="23" t="s">
        <v>197</v>
      </c>
      <c r="E198" s="23" t="s">
        <v>41</v>
      </c>
      <c r="F198" s="23" t="s">
        <v>243</v>
      </c>
      <c r="G198" s="23" t="s">
        <v>47</v>
      </c>
      <c r="H198" s="33"/>
      <c r="I198" s="33"/>
      <c r="J198" s="33"/>
    </row>
    <row r="199" spans="1:10" ht="15.75" hidden="1" x14ac:dyDescent="0.2">
      <c r="A199" s="30" t="s">
        <v>51</v>
      </c>
      <c r="B199" s="31" t="s">
        <v>29</v>
      </c>
      <c r="C199" s="23" t="s">
        <v>196</v>
      </c>
      <c r="D199" s="23" t="s">
        <v>197</v>
      </c>
      <c r="E199" s="23" t="s">
        <v>41</v>
      </c>
      <c r="F199" s="23" t="s">
        <v>244</v>
      </c>
      <c r="G199" s="32" t="s">
        <v>0</v>
      </c>
      <c r="H199" s="33">
        <f>H200</f>
        <v>0</v>
      </c>
      <c r="I199" s="33">
        <f t="shared" ref="I199:J200" si="63">I200</f>
        <v>0</v>
      </c>
      <c r="J199" s="33">
        <f t="shared" si="63"/>
        <v>0</v>
      </c>
    </row>
    <row r="200" spans="1:10" ht="63" hidden="1" x14ac:dyDescent="0.2">
      <c r="A200" s="30" t="s">
        <v>44</v>
      </c>
      <c r="B200" s="31" t="s">
        <v>29</v>
      </c>
      <c r="C200" s="23" t="s">
        <v>196</v>
      </c>
      <c r="D200" s="23" t="s">
        <v>197</v>
      </c>
      <c r="E200" s="23" t="s">
        <v>41</v>
      </c>
      <c r="F200" s="23" t="s">
        <v>244</v>
      </c>
      <c r="G200" s="23" t="s">
        <v>45</v>
      </c>
      <c r="H200" s="33">
        <f>H201</f>
        <v>0</v>
      </c>
      <c r="I200" s="33">
        <f t="shared" si="63"/>
        <v>0</v>
      </c>
      <c r="J200" s="33">
        <f t="shared" si="63"/>
        <v>0</v>
      </c>
    </row>
    <row r="201" spans="1:10" ht="15.75" hidden="1" x14ac:dyDescent="0.2">
      <c r="A201" s="30" t="s">
        <v>46</v>
      </c>
      <c r="B201" s="31" t="s">
        <v>29</v>
      </c>
      <c r="C201" s="23" t="s">
        <v>196</v>
      </c>
      <c r="D201" s="23" t="s">
        <v>197</v>
      </c>
      <c r="E201" s="23" t="s">
        <v>41</v>
      </c>
      <c r="F201" s="23" t="s">
        <v>244</v>
      </c>
      <c r="G201" s="23" t="s">
        <v>47</v>
      </c>
      <c r="H201" s="33"/>
      <c r="I201" s="33"/>
      <c r="J201" s="33"/>
    </row>
    <row r="202" spans="1:10" ht="31.5" hidden="1" x14ac:dyDescent="0.2">
      <c r="A202" s="30" t="s">
        <v>49</v>
      </c>
      <c r="B202" s="31" t="s">
        <v>29</v>
      </c>
      <c r="C202" s="23" t="s">
        <v>196</v>
      </c>
      <c r="D202" s="23" t="s">
        <v>197</v>
      </c>
      <c r="E202" s="23" t="s">
        <v>41</v>
      </c>
      <c r="F202" s="23" t="s">
        <v>245</v>
      </c>
      <c r="G202" s="32" t="s">
        <v>0</v>
      </c>
      <c r="H202" s="33">
        <f>H203</f>
        <v>0</v>
      </c>
      <c r="I202" s="33">
        <f t="shared" ref="I202:J203" si="64">I203</f>
        <v>0</v>
      </c>
      <c r="J202" s="33">
        <f t="shared" si="64"/>
        <v>0</v>
      </c>
    </row>
    <row r="203" spans="1:10" ht="63" hidden="1" x14ac:dyDescent="0.2">
      <c r="A203" s="30" t="s">
        <v>44</v>
      </c>
      <c r="B203" s="31" t="s">
        <v>29</v>
      </c>
      <c r="C203" s="23" t="s">
        <v>196</v>
      </c>
      <c r="D203" s="23" t="s">
        <v>197</v>
      </c>
      <c r="E203" s="23" t="s">
        <v>41</v>
      </c>
      <c r="F203" s="23" t="s">
        <v>245</v>
      </c>
      <c r="G203" s="23" t="s">
        <v>45</v>
      </c>
      <c r="H203" s="33">
        <f>H204</f>
        <v>0</v>
      </c>
      <c r="I203" s="33">
        <f t="shared" si="64"/>
        <v>0</v>
      </c>
      <c r="J203" s="33">
        <f t="shared" si="64"/>
        <v>0</v>
      </c>
    </row>
    <row r="204" spans="1:10" ht="15.75" hidden="1" x14ac:dyDescent="0.2">
      <c r="A204" s="30" t="s">
        <v>46</v>
      </c>
      <c r="B204" s="31" t="s">
        <v>29</v>
      </c>
      <c r="C204" s="23" t="s">
        <v>196</v>
      </c>
      <c r="D204" s="23" t="s">
        <v>197</v>
      </c>
      <c r="E204" s="23" t="s">
        <v>41</v>
      </c>
      <c r="F204" s="23" t="s">
        <v>245</v>
      </c>
      <c r="G204" s="23" t="s">
        <v>47</v>
      </c>
      <c r="H204" s="33"/>
      <c r="I204" s="33"/>
      <c r="J204" s="33"/>
    </row>
    <row r="205" spans="1:10" ht="31.5" hidden="1" x14ac:dyDescent="0.2">
      <c r="A205" s="30" t="s">
        <v>54</v>
      </c>
      <c r="B205" s="31" t="s">
        <v>29</v>
      </c>
      <c r="C205" s="23" t="s">
        <v>196</v>
      </c>
      <c r="D205" s="23" t="s">
        <v>197</v>
      </c>
      <c r="E205" s="23" t="s">
        <v>41</v>
      </c>
      <c r="F205" s="23" t="s">
        <v>246</v>
      </c>
      <c r="G205" s="32" t="s">
        <v>0</v>
      </c>
      <c r="H205" s="33">
        <f>H206</f>
        <v>0</v>
      </c>
      <c r="I205" s="33">
        <f t="shared" ref="I205:J206" si="65">I206</f>
        <v>0</v>
      </c>
      <c r="J205" s="33">
        <f t="shared" si="65"/>
        <v>0</v>
      </c>
    </row>
    <row r="206" spans="1:10" ht="63" hidden="1" x14ac:dyDescent="0.2">
      <c r="A206" s="30" t="s">
        <v>44</v>
      </c>
      <c r="B206" s="31" t="s">
        <v>29</v>
      </c>
      <c r="C206" s="23" t="s">
        <v>196</v>
      </c>
      <c r="D206" s="23" t="s">
        <v>197</v>
      </c>
      <c r="E206" s="23" t="s">
        <v>41</v>
      </c>
      <c r="F206" s="23" t="s">
        <v>246</v>
      </c>
      <c r="G206" s="23" t="s">
        <v>45</v>
      </c>
      <c r="H206" s="33">
        <f>H207</f>
        <v>0</v>
      </c>
      <c r="I206" s="33">
        <f t="shared" si="65"/>
        <v>0</v>
      </c>
      <c r="J206" s="33">
        <f t="shared" si="65"/>
        <v>0</v>
      </c>
    </row>
    <row r="207" spans="1:10" ht="15.75" hidden="1" x14ac:dyDescent="0.2">
      <c r="A207" s="30" t="s">
        <v>46</v>
      </c>
      <c r="B207" s="31" t="s">
        <v>29</v>
      </c>
      <c r="C207" s="23" t="s">
        <v>196</v>
      </c>
      <c r="D207" s="23" t="s">
        <v>197</v>
      </c>
      <c r="E207" s="23" t="s">
        <v>41</v>
      </c>
      <c r="F207" s="23" t="s">
        <v>246</v>
      </c>
      <c r="G207" s="23" t="s">
        <v>47</v>
      </c>
      <c r="H207" s="33"/>
      <c r="I207" s="33"/>
      <c r="J207" s="33"/>
    </row>
    <row r="208" spans="1:10" ht="70.5" customHeight="1" x14ac:dyDescent="0.2">
      <c r="A208" s="30" t="s">
        <v>55</v>
      </c>
      <c r="B208" s="31" t="s">
        <v>29</v>
      </c>
      <c r="C208" s="23" t="s">
        <v>196</v>
      </c>
      <c r="D208" s="23" t="s">
        <v>197</v>
      </c>
      <c r="E208" s="23" t="s">
        <v>41</v>
      </c>
      <c r="F208" s="23" t="s">
        <v>247</v>
      </c>
      <c r="G208" s="32" t="s">
        <v>0</v>
      </c>
      <c r="H208" s="33">
        <f>H209+H212+H214</f>
        <v>0</v>
      </c>
      <c r="I208" s="33">
        <f t="shared" ref="I208:J208" si="66">I209+I212</f>
        <v>0</v>
      </c>
      <c r="J208" s="33">
        <f t="shared" si="66"/>
        <v>0</v>
      </c>
    </row>
    <row r="209" spans="1:10" ht="130.5" customHeight="1" x14ac:dyDescent="0.2">
      <c r="A209" s="30" t="s">
        <v>24</v>
      </c>
      <c r="B209" s="31" t="s">
        <v>29</v>
      </c>
      <c r="C209" s="23" t="s">
        <v>196</v>
      </c>
      <c r="D209" s="23" t="s">
        <v>197</v>
      </c>
      <c r="E209" s="23" t="s">
        <v>41</v>
      </c>
      <c r="F209" s="23" t="s">
        <v>247</v>
      </c>
      <c r="G209" s="23" t="s">
        <v>25</v>
      </c>
      <c r="H209" s="33">
        <f>H210+H211</f>
        <v>-6100</v>
      </c>
      <c r="I209" s="33">
        <f t="shared" ref="I209:J209" si="67">I210+I211</f>
        <v>0</v>
      </c>
      <c r="J209" s="33">
        <f t="shared" si="67"/>
        <v>0</v>
      </c>
    </row>
    <row r="210" spans="1:10" ht="31.5" x14ac:dyDescent="0.2">
      <c r="A210" s="30" t="s">
        <v>56</v>
      </c>
      <c r="B210" s="31" t="s">
        <v>29</v>
      </c>
      <c r="C210" s="23" t="s">
        <v>196</v>
      </c>
      <c r="D210" s="23" t="s">
        <v>197</v>
      </c>
      <c r="E210" s="23" t="s">
        <v>41</v>
      </c>
      <c r="F210" s="23" t="s">
        <v>247</v>
      </c>
      <c r="G210" s="23" t="s">
        <v>57</v>
      </c>
      <c r="H210" s="33">
        <v>-6100</v>
      </c>
      <c r="I210" s="33"/>
      <c r="J210" s="33"/>
    </row>
    <row r="211" spans="1:10" ht="47.25" hidden="1" x14ac:dyDescent="0.2">
      <c r="A211" s="30" t="s">
        <v>26</v>
      </c>
      <c r="B211" s="31" t="s">
        <v>29</v>
      </c>
      <c r="C211" s="23" t="s">
        <v>196</v>
      </c>
      <c r="D211" s="23" t="s">
        <v>197</v>
      </c>
      <c r="E211" s="23" t="s">
        <v>41</v>
      </c>
      <c r="F211" s="23" t="s">
        <v>247</v>
      </c>
      <c r="G211" s="23" t="s">
        <v>27</v>
      </c>
      <c r="H211" s="33"/>
      <c r="I211" s="33"/>
      <c r="J211" s="33"/>
    </row>
    <row r="212" spans="1:10" ht="47.25" hidden="1" x14ac:dyDescent="0.2">
      <c r="A212" s="30" t="s">
        <v>31</v>
      </c>
      <c r="B212" s="31" t="s">
        <v>29</v>
      </c>
      <c r="C212" s="23" t="s">
        <v>196</v>
      </c>
      <c r="D212" s="23" t="s">
        <v>197</v>
      </c>
      <c r="E212" s="23" t="s">
        <v>41</v>
      </c>
      <c r="F212" s="23" t="s">
        <v>247</v>
      </c>
      <c r="G212" s="23" t="s">
        <v>32</v>
      </c>
      <c r="H212" s="33">
        <f>H213</f>
        <v>0</v>
      </c>
      <c r="I212" s="33">
        <f t="shared" ref="I212:J212" si="68">I213</f>
        <v>0</v>
      </c>
      <c r="J212" s="33">
        <f t="shared" si="68"/>
        <v>0</v>
      </c>
    </row>
    <row r="213" spans="1:10" ht="47.25" hidden="1" x14ac:dyDescent="0.2">
      <c r="A213" s="30" t="s">
        <v>33</v>
      </c>
      <c r="B213" s="31" t="s">
        <v>29</v>
      </c>
      <c r="C213" s="23" t="s">
        <v>196</v>
      </c>
      <c r="D213" s="23" t="s">
        <v>197</v>
      </c>
      <c r="E213" s="23" t="s">
        <v>41</v>
      </c>
      <c r="F213" s="23" t="s">
        <v>247</v>
      </c>
      <c r="G213" s="23" t="s">
        <v>34</v>
      </c>
      <c r="H213" s="33"/>
      <c r="I213" s="33"/>
      <c r="J213" s="33"/>
    </row>
    <row r="214" spans="1:10" ht="31.5" x14ac:dyDescent="0.2">
      <c r="A214" s="156" t="s">
        <v>66</v>
      </c>
      <c r="B214" s="31" t="s">
        <v>29</v>
      </c>
      <c r="C214" s="23" t="s">
        <v>196</v>
      </c>
      <c r="D214" s="23" t="s">
        <v>197</v>
      </c>
      <c r="E214" s="23" t="s">
        <v>41</v>
      </c>
      <c r="F214" s="23" t="s">
        <v>247</v>
      </c>
      <c r="G214" s="23">
        <v>300</v>
      </c>
      <c r="H214" s="33">
        <f>H215</f>
        <v>6100</v>
      </c>
      <c r="I214" s="33"/>
      <c r="J214" s="33"/>
    </row>
    <row r="215" spans="1:10" ht="47.25" x14ac:dyDescent="0.2">
      <c r="A215" s="156" t="s">
        <v>68</v>
      </c>
      <c r="B215" s="31" t="s">
        <v>29</v>
      </c>
      <c r="C215" s="23" t="s">
        <v>196</v>
      </c>
      <c r="D215" s="23" t="s">
        <v>197</v>
      </c>
      <c r="E215" s="23" t="s">
        <v>41</v>
      </c>
      <c r="F215" s="23" t="s">
        <v>247</v>
      </c>
      <c r="G215" s="23">
        <v>320</v>
      </c>
      <c r="H215" s="33">
        <v>6100</v>
      </c>
      <c r="I215" s="33"/>
      <c r="J215" s="33"/>
    </row>
    <row r="216" spans="1:10" ht="31.5" hidden="1" x14ac:dyDescent="0.2">
      <c r="A216" s="30" t="s">
        <v>35</v>
      </c>
      <c r="B216" s="31" t="s">
        <v>29</v>
      </c>
      <c r="C216" s="23" t="s">
        <v>196</v>
      </c>
      <c r="D216" s="23" t="s">
        <v>197</v>
      </c>
      <c r="E216" s="23" t="s">
        <v>41</v>
      </c>
      <c r="F216" s="23" t="s">
        <v>223</v>
      </c>
      <c r="G216" s="32" t="s">
        <v>0</v>
      </c>
      <c r="H216" s="33">
        <f>H217</f>
        <v>0</v>
      </c>
      <c r="I216" s="33">
        <f t="shared" ref="I216:J217" si="69">I217</f>
        <v>0</v>
      </c>
      <c r="J216" s="33">
        <f t="shared" si="69"/>
        <v>0</v>
      </c>
    </row>
    <row r="217" spans="1:10" ht="15.75" hidden="1" x14ac:dyDescent="0.2">
      <c r="A217" s="30" t="s">
        <v>36</v>
      </c>
      <c r="B217" s="31" t="s">
        <v>29</v>
      </c>
      <c r="C217" s="23" t="s">
        <v>196</v>
      </c>
      <c r="D217" s="23" t="s">
        <v>197</v>
      </c>
      <c r="E217" s="23" t="s">
        <v>41</v>
      </c>
      <c r="F217" s="23" t="s">
        <v>223</v>
      </c>
      <c r="G217" s="23" t="s">
        <v>37</v>
      </c>
      <c r="H217" s="33">
        <f>H218</f>
        <v>0</v>
      </c>
      <c r="I217" s="33">
        <f t="shared" si="69"/>
        <v>0</v>
      </c>
      <c r="J217" s="33">
        <f t="shared" si="69"/>
        <v>0</v>
      </c>
    </row>
    <row r="218" spans="1:10" ht="31.5" hidden="1" x14ac:dyDescent="0.2">
      <c r="A218" s="30" t="s">
        <v>38</v>
      </c>
      <c r="B218" s="31" t="s">
        <v>29</v>
      </c>
      <c r="C218" s="23" t="s">
        <v>196</v>
      </c>
      <c r="D218" s="23" t="s">
        <v>197</v>
      </c>
      <c r="E218" s="23" t="s">
        <v>41</v>
      </c>
      <c r="F218" s="23" t="s">
        <v>223</v>
      </c>
      <c r="G218" s="23" t="s">
        <v>39</v>
      </c>
      <c r="H218" s="33"/>
      <c r="I218" s="33"/>
      <c r="J218" s="33"/>
    </row>
    <row r="219" spans="1:10" ht="31.5" hidden="1" x14ac:dyDescent="0.2">
      <c r="A219" s="30" t="s">
        <v>53</v>
      </c>
      <c r="B219" s="31" t="s">
        <v>29</v>
      </c>
      <c r="C219" s="23" t="s">
        <v>196</v>
      </c>
      <c r="D219" s="23" t="s">
        <v>197</v>
      </c>
      <c r="E219" s="23" t="s">
        <v>41</v>
      </c>
      <c r="F219" s="23" t="s">
        <v>248</v>
      </c>
      <c r="G219" s="32" t="s">
        <v>0</v>
      </c>
      <c r="H219" s="33">
        <f>H220</f>
        <v>0</v>
      </c>
      <c r="I219" s="33">
        <f t="shared" ref="I219:J220" si="70">I220</f>
        <v>0</v>
      </c>
      <c r="J219" s="33">
        <f t="shared" si="70"/>
        <v>0</v>
      </c>
    </row>
    <row r="220" spans="1:10" ht="63" hidden="1" x14ac:dyDescent="0.2">
      <c r="A220" s="30" t="s">
        <v>44</v>
      </c>
      <c r="B220" s="31" t="s">
        <v>29</v>
      </c>
      <c r="C220" s="23" t="s">
        <v>196</v>
      </c>
      <c r="D220" s="23" t="s">
        <v>197</v>
      </c>
      <c r="E220" s="23" t="s">
        <v>41</v>
      </c>
      <c r="F220" s="23" t="s">
        <v>248</v>
      </c>
      <c r="G220" s="23" t="s">
        <v>45</v>
      </c>
      <c r="H220" s="33">
        <f>H221</f>
        <v>0</v>
      </c>
      <c r="I220" s="33">
        <f t="shared" si="70"/>
        <v>0</v>
      </c>
      <c r="J220" s="33">
        <f t="shared" si="70"/>
        <v>0</v>
      </c>
    </row>
    <row r="221" spans="1:10" ht="15.75" hidden="1" x14ac:dyDescent="0.2">
      <c r="A221" s="30" t="s">
        <v>46</v>
      </c>
      <c r="B221" s="31" t="s">
        <v>29</v>
      </c>
      <c r="C221" s="23" t="s">
        <v>196</v>
      </c>
      <c r="D221" s="23" t="s">
        <v>197</v>
      </c>
      <c r="E221" s="23" t="s">
        <v>41</v>
      </c>
      <c r="F221" s="23" t="s">
        <v>248</v>
      </c>
      <c r="G221" s="23" t="s">
        <v>47</v>
      </c>
      <c r="H221" s="33"/>
      <c r="I221" s="33"/>
      <c r="J221" s="33"/>
    </row>
    <row r="222" spans="1:10" ht="47.25" hidden="1" x14ac:dyDescent="0.2">
      <c r="A222" s="30" t="s">
        <v>155</v>
      </c>
      <c r="B222" s="31" t="s">
        <v>29</v>
      </c>
      <c r="C222" s="23" t="s">
        <v>196</v>
      </c>
      <c r="D222" s="23" t="s">
        <v>197</v>
      </c>
      <c r="E222" s="23" t="s">
        <v>41</v>
      </c>
      <c r="F222" s="23" t="s">
        <v>249</v>
      </c>
      <c r="G222" s="32" t="s">
        <v>0</v>
      </c>
      <c r="H222" s="33">
        <f>H223</f>
        <v>0</v>
      </c>
      <c r="I222" s="33">
        <f t="shared" ref="I222:J223" si="71">I223</f>
        <v>0</v>
      </c>
      <c r="J222" s="33">
        <f t="shared" si="71"/>
        <v>0</v>
      </c>
    </row>
    <row r="223" spans="1:10" ht="63" hidden="1" x14ac:dyDescent="0.2">
      <c r="A223" s="30" t="s">
        <v>44</v>
      </c>
      <c r="B223" s="31" t="s">
        <v>29</v>
      </c>
      <c r="C223" s="23" t="s">
        <v>196</v>
      </c>
      <c r="D223" s="23" t="s">
        <v>197</v>
      </c>
      <c r="E223" s="23" t="s">
        <v>41</v>
      </c>
      <c r="F223" s="23" t="s">
        <v>249</v>
      </c>
      <c r="G223" s="23" t="s">
        <v>45</v>
      </c>
      <c r="H223" s="33">
        <f>H224</f>
        <v>0</v>
      </c>
      <c r="I223" s="33">
        <f t="shared" si="71"/>
        <v>0</v>
      </c>
      <c r="J223" s="33">
        <f t="shared" si="71"/>
        <v>0</v>
      </c>
    </row>
    <row r="224" spans="1:10" ht="15.75" hidden="1" x14ac:dyDescent="0.2">
      <c r="A224" s="30" t="s">
        <v>46</v>
      </c>
      <c r="B224" s="31" t="s">
        <v>29</v>
      </c>
      <c r="C224" s="23" t="s">
        <v>196</v>
      </c>
      <c r="D224" s="23" t="s">
        <v>197</v>
      </c>
      <c r="E224" s="23" t="s">
        <v>41</v>
      </c>
      <c r="F224" s="23" t="s">
        <v>249</v>
      </c>
      <c r="G224" s="23" t="s">
        <v>47</v>
      </c>
      <c r="H224" s="33"/>
      <c r="I224" s="33"/>
      <c r="J224" s="33">
        <v>0</v>
      </c>
    </row>
    <row r="225" spans="1:10" ht="47.25" hidden="1" x14ac:dyDescent="0.2">
      <c r="A225" s="30" t="s">
        <v>154</v>
      </c>
      <c r="B225" s="31" t="s">
        <v>29</v>
      </c>
      <c r="C225" s="23" t="s">
        <v>196</v>
      </c>
      <c r="D225" s="23" t="s">
        <v>197</v>
      </c>
      <c r="E225" s="23" t="s">
        <v>41</v>
      </c>
      <c r="F225" s="23" t="s">
        <v>250</v>
      </c>
      <c r="G225" s="23"/>
      <c r="H225" s="33">
        <f>H226</f>
        <v>0</v>
      </c>
      <c r="I225" s="33">
        <f t="shared" ref="I225:J226" si="72">I226</f>
        <v>0</v>
      </c>
      <c r="J225" s="33">
        <f t="shared" si="72"/>
        <v>0</v>
      </c>
    </row>
    <row r="226" spans="1:10" ht="63" hidden="1" x14ac:dyDescent="0.2">
      <c r="A226" s="30" t="s">
        <v>44</v>
      </c>
      <c r="B226" s="31" t="s">
        <v>29</v>
      </c>
      <c r="C226" s="23" t="s">
        <v>196</v>
      </c>
      <c r="D226" s="23" t="s">
        <v>197</v>
      </c>
      <c r="E226" s="23" t="s">
        <v>41</v>
      </c>
      <c r="F226" s="23" t="s">
        <v>250</v>
      </c>
      <c r="G226" s="23" t="s">
        <v>45</v>
      </c>
      <c r="H226" s="33">
        <f>H227</f>
        <v>0</v>
      </c>
      <c r="I226" s="33">
        <f t="shared" si="72"/>
        <v>0</v>
      </c>
      <c r="J226" s="33">
        <f t="shared" si="72"/>
        <v>0</v>
      </c>
    </row>
    <row r="227" spans="1:10" ht="15.75" hidden="1" x14ac:dyDescent="0.2">
      <c r="A227" s="30" t="s">
        <v>46</v>
      </c>
      <c r="B227" s="31" t="s">
        <v>29</v>
      </c>
      <c r="C227" s="23" t="s">
        <v>196</v>
      </c>
      <c r="D227" s="23" t="s">
        <v>197</v>
      </c>
      <c r="E227" s="23" t="s">
        <v>41</v>
      </c>
      <c r="F227" s="23" t="s">
        <v>250</v>
      </c>
      <c r="G227" s="23" t="s">
        <v>47</v>
      </c>
      <c r="H227" s="33"/>
      <c r="I227" s="33"/>
      <c r="J227" s="33"/>
    </row>
    <row r="228" spans="1:10" ht="94.5" x14ac:dyDescent="0.2">
      <c r="A228" s="30" t="s">
        <v>858</v>
      </c>
      <c r="B228" s="31" t="s">
        <v>29</v>
      </c>
      <c r="C228" s="23" t="s">
        <v>196</v>
      </c>
      <c r="D228" s="23" t="s">
        <v>197</v>
      </c>
      <c r="E228" s="23" t="s">
        <v>41</v>
      </c>
      <c r="F228" s="23" t="s">
        <v>884</v>
      </c>
      <c r="G228" s="23"/>
      <c r="H228" s="33">
        <f t="shared" ref="H228:J229" si="73">H229</f>
        <v>178725</v>
      </c>
      <c r="I228" s="33">
        <f t="shared" si="73"/>
        <v>1608511</v>
      </c>
      <c r="J228" s="33">
        <f t="shared" si="73"/>
        <v>1608511</v>
      </c>
    </row>
    <row r="229" spans="1:10" ht="63" x14ac:dyDescent="0.2">
      <c r="A229" s="30" t="s">
        <v>44</v>
      </c>
      <c r="B229" s="31" t="s">
        <v>29</v>
      </c>
      <c r="C229" s="23" t="s">
        <v>196</v>
      </c>
      <c r="D229" s="23" t="s">
        <v>197</v>
      </c>
      <c r="E229" s="23" t="s">
        <v>41</v>
      </c>
      <c r="F229" s="23" t="s">
        <v>884</v>
      </c>
      <c r="G229" s="23">
        <v>600</v>
      </c>
      <c r="H229" s="33">
        <f t="shared" si="73"/>
        <v>178725</v>
      </c>
      <c r="I229" s="33">
        <f t="shared" si="73"/>
        <v>1608511</v>
      </c>
      <c r="J229" s="33">
        <f t="shared" si="73"/>
        <v>1608511</v>
      </c>
    </row>
    <row r="230" spans="1:10" ht="15.75" x14ac:dyDescent="0.2">
      <c r="A230" s="30" t="s">
        <v>46</v>
      </c>
      <c r="B230" s="31" t="s">
        <v>29</v>
      </c>
      <c r="C230" s="23" t="s">
        <v>196</v>
      </c>
      <c r="D230" s="23" t="s">
        <v>197</v>
      </c>
      <c r="E230" s="23" t="s">
        <v>41</v>
      </c>
      <c r="F230" s="23" t="s">
        <v>884</v>
      </c>
      <c r="G230" s="23">
        <v>610</v>
      </c>
      <c r="H230" s="33">
        <v>178725</v>
      </c>
      <c r="I230" s="33">
        <v>1608511</v>
      </c>
      <c r="J230" s="33">
        <v>1608511</v>
      </c>
    </row>
    <row r="231" spans="1:10" ht="63" x14ac:dyDescent="0.2">
      <c r="A231" s="30" t="s">
        <v>859</v>
      </c>
      <c r="B231" s="31" t="s">
        <v>29</v>
      </c>
      <c r="C231" s="23" t="s">
        <v>196</v>
      </c>
      <c r="D231" s="23" t="s">
        <v>197</v>
      </c>
      <c r="E231" s="23" t="s">
        <v>41</v>
      </c>
      <c r="F231" s="23" t="s">
        <v>885</v>
      </c>
      <c r="G231" s="23"/>
      <c r="H231" s="33">
        <f t="shared" ref="H231:J232" si="74">H232</f>
        <v>354609.93</v>
      </c>
      <c r="I231" s="33">
        <f t="shared" si="74"/>
        <v>3191490</v>
      </c>
      <c r="J231" s="33">
        <f t="shared" si="74"/>
        <v>3723405</v>
      </c>
    </row>
    <row r="232" spans="1:10" ht="63" x14ac:dyDescent="0.2">
      <c r="A232" s="30" t="s">
        <v>44</v>
      </c>
      <c r="B232" s="31" t="s">
        <v>29</v>
      </c>
      <c r="C232" s="23" t="s">
        <v>196</v>
      </c>
      <c r="D232" s="23" t="s">
        <v>197</v>
      </c>
      <c r="E232" s="23" t="s">
        <v>41</v>
      </c>
      <c r="F232" s="23" t="s">
        <v>885</v>
      </c>
      <c r="G232" s="23">
        <v>600</v>
      </c>
      <c r="H232" s="33">
        <f t="shared" si="74"/>
        <v>354609.93</v>
      </c>
      <c r="I232" s="33">
        <f t="shared" si="74"/>
        <v>3191490</v>
      </c>
      <c r="J232" s="33">
        <f t="shared" si="74"/>
        <v>3723405</v>
      </c>
    </row>
    <row r="233" spans="1:10" ht="25.9" customHeight="1" x14ac:dyDescent="0.2">
      <c r="A233" s="30" t="s">
        <v>46</v>
      </c>
      <c r="B233" s="31" t="s">
        <v>29</v>
      </c>
      <c r="C233" s="23" t="s">
        <v>196</v>
      </c>
      <c r="D233" s="23" t="s">
        <v>197</v>
      </c>
      <c r="E233" s="23" t="s">
        <v>41</v>
      </c>
      <c r="F233" s="23" t="s">
        <v>885</v>
      </c>
      <c r="G233" s="23">
        <v>610</v>
      </c>
      <c r="H233" s="33">
        <v>354609.93</v>
      </c>
      <c r="I233" s="33">
        <v>3191490</v>
      </c>
      <c r="J233" s="33">
        <v>3723405</v>
      </c>
    </row>
    <row r="234" spans="1:10" ht="31.5" hidden="1" x14ac:dyDescent="0.2">
      <c r="A234" s="24" t="s">
        <v>232</v>
      </c>
      <c r="B234" s="25" t="s">
        <v>29</v>
      </c>
      <c r="C234" s="26">
        <v>0</v>
      </c>
      <c r="D234" s="26">
        <v>11</v>
      </c>
      <c r="E234" s="26"/>
      <c r="F234" s="26"/>
      <c r="G234" s="26"/>
      <c r="H234" s="27">
        <f>H235+H238+H241+H244+H247</f>
        <v>0</v>
      </c>
      <c r="I234" s="27">
        <f t="shared" ref="I234:J234" si="75">I235+I238+I241+I244+I247</f>
        <v>0</v>
      </c>
      <c r="J234" s="27">
        <f t="shared" si="75"/>
        <v>0</v>
      </c>
    </row>
    <row r="235" spans="1:10" ht="31.5" hidden="1" x14ac:dyDescent="0.2">
      <c r="A235" s="30" t="s">
        <v>58</v>
      </c>
      <c r="B235" s="31" t="s">
        <v>29</v>
      </c>
      <c r="C235" s="23" t="s">
        <v>196</v>
      </c>
      <c r="D235" s="23">
        <v>11</v>
      </c>
      <c r="E235" s="23" t="s">
        <v>41</v>
      </c>
      <c r="F235" s="23" t="s">
        <v>251</v>
      </c>
      <c r="G235" s="32" t="s">
        <v>0</v>
      </c>
      <c r="H235" s="33">
        <f>H236</f>
        <v>0</v>
      </c>
      <c r="I235" s="33">
        <f t="shared" ref="I235:J236" si="76">I236</f>
        <v>0</v>
      </c>
      <c r="J235" s="33">
        <f t="shared" si="76"/>
        <v>0</v>
      </c>
    </row>
    <row r="236" spans="1:10" ht="63" hidden="1" x14ac:dyDescent="0.2">
      <c r="A236" s="30" t="s">
        <v>44</v>
      </c>
      <c r="B236" s="31" t="s">
        <v>29</v>
      </c>
      <c r="C236" s="23" t="s">
        <v>196</v>
      </c>
      <c r="D236" s="23">
        <v>11</v>
      </c>
      <c r="E236" s="23" t="s">
        <v>41</v>
      </c>
      <c r="F236" s="23" t="s">
        <v>251</v>
      </c>
      <c r="G236" s="23" t="s">
        <v>45</v>
      </c>
      <c r="H236" s="33">
        <f>H237</f>
        <v>0</v>
      </c>
      <c r="I236" s="33">
        <f t="shared" si="76"/>
        <v>0</v>
      </c>
      <c r="J236" s="33">
        <f t="shared" si="76"/>
        <v>0</v>
      </c>
    </row>
    <row r="237" spans="1:10" ht="15.75" hidden="1" x14ac:dyDescent="0.2">
      <c r="A237" s="30" t="s">
        <v>46</v>
      </c>
      <c r="B237" s="31" t="s">
        <v>29</v>
      </c>
      <c r="C237" s="23" t="s">
        <v>196</v>
      </c>
      <c r="D237" s="23">
        <v>11</v>
      </c>
      <c r="E237" s="23" t="s">
        <v>41</v>
      </c>
      <c r="F237" s="23" t="s">
        <v>251</v>
      </c>
      <c r="G237" s="23" t="s">
        <v>47</v>
      </c>
      <c r="H237" s="33"/>
      <c r="I237" s="33"/>
      <c r="J237" s="33"/>
    </row>
    <row r="238" spans="1:10" ht="47.25" hidden="1" x14ac:dyDescent="0.2">
      <c r="A238" s="30" t="s">
        <v>59</v>
      </c>
      <c r="B238" s="31" t="s">
        <v>29</v>
      </c>
      <c r="C238" s="23" t="s">
        <v>196</v>
      </c>
      <c r="D238" s="23">
        <v>11</v>
      </c>
      <c r="E238" s="23" t="s">
        <v>41</v>
      </c>
      <c r="F238" s="23" t="s">
        <v>252</v>
      </c>
      <c r="G238" s="32" t="s">
        <v>0</v>
      </c>
      <c r="H238" s="33">
        <f>H239</f>
        <v>0</v>
      </c>
      <c r="I238" s="33">
        <f t="shared" ref="I238:J239" si="77">I239</f>
        <v>0</v>
      </c>
      <c r="J238" s="33">
        <f t="shared" si="77"/>
        <v>0</v>
      </c>
    </row>
    <row r="239" spans="1:10" ht="63" hidden="1" x14ac:dyDescent="0.2">
      <c r="A239" s="30" t="s">
        <v>44</v>
      </c>
      <c r="B239" s="31" t="s">
        <v>29</v>
      </c>
      <c r="C239" s="23" t="s">
        <v>196</v>
      </c>
      <c r="D239" s="23">
        <v>11</v>
      </c>
      <c r="E239" s="23" t="s">
        <v>41</v>
      </c>
      <c r="F239" s="23" t="s">
        <v>252</v>
      </c>
      <c r="G239" s="23" t="s">
        <v>45</v>
      </c>
      <c r="H239" s="33">
        <f>H240</f>
        <v>0</v>
      </c>
      <c r="I239" s="33">
        <f t="shared" si="77"/>
        <v>0</v>
      </c>
      <c r="J239" s="33">
        <f t="shared" si="77"/>
        <v>0</v>
      </c>
    </row>
    <row r="240" spans="1:10" ht="15.75" hidden="1" x14ac:dyDescent="0.2">
      <c r="A240" s="30" t="s">
        <v>46</v>
      </c>
      <c r="B240" s="31" t="s">
        <v>29</v>
      </c>
      <c r="C240" s="23" t="s">
        <v>196</v>
      </c>
      <c r="D240" s="23">
        <v>11</v>
      </c>
      <c r="E240" s="23" t="s">
        <v>41</v>
      </c>
      <c r="F240" s="23" t="s">
        <v>252</v>
      </c>
      <c r="G240" s="23" t="s">
        <v>47</v>
      </c>
      <c r="H240" s="33"/>
      <c r="I240" s="33"/>
      <c r="J240" s="33"/>
    </row>
    <row r="241" spans="1:10" ht="31.5" hidden="1" x14ac:dyDescent="0.2">
      <c r="A241" s="30" t="s">
        <v>60</v>
      </c>
      <c r="B241" s="31" t="s">
        <v>29</v>
      </c>
      <c r="C241" s="23" t="s">
        <v>196</v>
      </c>
      <c r="D241" s="23">
        <v>11</v>
      </c>
      <c r="E241" s="23" t="s">
        <v>41</v>
      </c>
      <c r="F241" s="23" t="s">
        <v>253</v>
      </c>
      <c r="G241" s="32" t="s">
        <v>0</v>
      </c>
      <c r="H241" s="33">
        <f>H242</f>
        <v>0</v>
      </c>
      <c r="I241" s="33">
        <f t="shared" ref="I241:J242" si="78">I242</f>
        <v>0</v>
      </c>
      <c r="J241" s="33">
        <f t="shared" si="78"/>
        <v>0</v>
      </c>
    </row>
    <row r="242" spans="1:10" ht="63" hidden="1" x14ac:dyDescent="0.2">
      <c r="A242" s="30" t="s">
        <v>44</v>
      </c>
      <c r="B242" s="31" t="s">
        <v>29</v>
      </c>
      <c r="C242" s="23" t="s">
        <v>196</v>
      </c>
      <c r="D242" s="23">
        <v>11</v>
      </c>
      <c r="E242" s="23" t="s">
        <v>41</v>
      </c>
      <c r="F242" s="23" t="s">
        <v>253</v>
      </c>
      <c r="G242" s="23" t="s">
        <v>45</v>
      </c>
      <c r="H242" s="33">
        <f>H243</f>
        <v>0</v>
      </c>
      <c r="I242" s="33">
        <f t="shared" si="78"/>
        <v>0</v>
      </c>
      <c r="J242" s="33">
        <f t="shared" si="78"/>
        <v>0</v>
      </c>
    </row>
    <row r="243" spans="1:10" ht="15.75" hidden="1" x14ac:dyDescent="0.2">
      <c r="A243" s="30" t="s">
        <v>46</v>
      </c>
      <c r="B243" s="31" t="s">
        <v>29</v>
      </c>
      <c r="C243" s="23" t="s">
        <v>196</v>
      </c>
      <c r="D243" s="23">
        <v>11</v>
      </c>
      <c r="E243" s="23" t="s">
        <v>41</v>
      </c>
      <c r="F243" s="23" t="s">
        <v>253</v>
      </c>
      <c r="G243" s="23" t="s">
        <v>47</v>
      </c>
      <c r="H243" s="33"/>
      <c r="I243" s="33"/>
      <c r="J243" s="33"/>
    </row>
    <row r="244" spans="1:10" ht="63" hidden="1" x14ac:dyDescent="0.2">
      <c r="A244" s="30" t="s">
        <v>61</v>
      </c>
      <c r="B244" s="31" t="s">
        <v>29</v>
      </c>
      <c r="C244" s="23" t="s">
        <v>196</v>
      </c>
      <c r="D244" s="23">
        <v>11</v>
      </c>
      <c r="E244" s="23" t="s">
        <v>41</v>
      </c>
      <c r="F244" s="23" t="s">
        <v>254</v>
      </c>
      <c r="G244" s="32" t="s">
        <v>0</v>
      </c>
      <c r="H244" s="33">
        <f>H245</f>
        <v>0</v>
      </c>
      <c r="I244" s="33">
        <f t="shared" ref="I244:J245" si="79">I245</f>
        <v>0</v>
      </c>
      <c r="J244" s="33">
        <f t="shared" si="79"/>
        <v>0</v>
      </c>
    </row>
    <row r="245" spans="1:10" ht="63" hidden="1" x14ac:dyDescent="0.2">
      <c r="A245" s="30" t="s">
        <v>44</v>
      </c>
      <c r="B245" s="31" t="s">
        <v>29</v>
      </c>
      <c r="C245" s="23" t="s">
        <v>196</v>
      </c>
      <c r="D245" s="23">
        <v>11</v>
      </c>
      <c r="E245" s="23" t="s">
        <v>41</v>
      </c>
      <c r="F245" s="23" t="s">
        <v>254</v>
      </c>
      <c r="G245" s="23" t="s">
        <v>45</v>
      </c>
      <c r="H245" s="33">
        <f>H246</f>
        <v>0</v>
      </c>
      <c r="I245" s="33">
        <f t="shared" si="79"/>
        <v>0</v>
      </c>
      <c r="J245" s="33">
        <f t="shared" si="79"/>
        <v>0</v>
      </c>
    </row>
    <row r="246" spans="1:10" ht="15.75" hidden="1" x14ac:dyDescent="0.2">
      <c r="A246" s="30" t="s">
        <v>46</v>
      </c>
      <c r="B246" s="31" t="s">
        <v>29</v>
      </c>
      <c r="C246" s="23" t="s">
        <v>196</v>
      </c>
      <c r="D246" s="23">
        <v>11</v>
      </c>
      <c r="E246" s="23" t="s">
        <v>41</v>
      </c>
      <c r="F246" s="23" t="s">
        <v>254</v>
      </c>
      <c r="G246" s="23" t="s">
        <v>47</v>
      </c>
      <c r="H246" s="33"/>
      <c r="I246" s="33"/>
      <c r="J246" s="33"/>
    </row>
    <row r="247" spans="1:10" ht="63" hidden="1" x14ac:dyDescent="0.2">
      <c r="A247" s="30" t="s">
        <v>62</v>
      </c>
      <c r="B247" s="31" t="s">
        <v>29</v>
      </c>
      <c r="C247" s="23" t="s">
        <v>196</v>
      </c>
      <c r="D247" s="23">
        <v>11</v>
      </c>
      <c r="E247" s="23" t="s">
        <v>41</v>
      </c>
      <c r="F247" s="23" t="s">
        <v>255</v>
      </c>
      <c r="G247" s="32" t="s">
        <v>0</v>
      </c>
      <c r="H247" s="33">
        <f>H248</f>
        <v>0</v>
      </c>
      <c r="I247" s="33">
        <f t="shared" ref="I247:J248" si="80">I248</f>
        <v>0</v>
      </c>
      <c r="J247" s="33">
        <f t="shared" si="80"/>
        <v>0</v>
      </c>
    </row>
    <row r="248" spans="1:10" ht="63" hidden="1" x14ac:dyDescent="0.2">
      <c r="A248" s="30" t="s">
        <v>44</v>
      </c>
      <c r="B248" s="31" t="s">
        <v>29</v>
      </c>
      <c r="C248" s="23" t="s">
        <v>196</v>
      </c>
      <c r="D248" s="23">
        <v>11</v>
      </c>
      <c r="E248" s="23" t="s">
        <v>41</v>
      </c>
      <c r="F248" s="23" t="s">
        <v>255</v>
      </c>
      <c r="G248" s="23" t="s">
        <v>45</v>
      </c>
      <c r="H248" s="33">
        <f>H249</f>
        <v>0</v>
      </c>
      <c r="I248" s="33">
        <f t="shared" si="80"/>
        <v>0</v>
      </c>
      <c r="J248" s="33">
        <f t="shared" si="80"/>
        <v>0</v>
      </c>
    </row>
    <row r="249" spans="1:10" ht="15.75" hidden="1" x14ac:dyDescent="0.2">
      <c r="A249" s="30" t="s">
        <v>46</v>
      </c>
      <c r="B249" s="31" t="s">
        <v>29</v>
      </c>
      <c r="C249" s="23" t="s">
        <v>196</v>
      </c>
      <c r="D249" s="23">
        <v>11</v>
      </c>
      <c r="E249" s="23" t="s">
        <v>41</v>
      </c>
      <c r="F249" s="23" t="s">
        <v>255</v>
      </c>
      <c r="G249" s="23" t="s">
        <v>47</v>
      </c>
      <c r="H249" s="33"/>
      <c r="I249" s="33"/>
      <c r="J249" s="33"/>
    </row>
    <row r="250" spans="1:10" ht="47.25" hidden="1" x14ac:dyDescent="0.2">
      <c r="A250" s="24" t="s">
        <v>256</v>
      </c>
      <c r="B250" s="25" t="s">
        <v>64</v>
      </c>
      <c r="C250" s="26"/>
      <c r="D250" s="26"/>
      <c r="E250" s="26"/>
      <c r="F250" s="26"/>
      <c r="G250" s="26"/>
      <c r="H250" s="27">
        <f>H251</f>
        <v>0</v>
      </c>
      <c r="I250" s="27">
        <f t="shared" ref="I250:J253" si="81">I251</f>
        <v>0</v>
      </c>
      <c r="J250" s="27">
        <f t="shared" si="81"/>
        <v>0</v>
      </c>
    </row>
    <row r="251" spans="1:10" ht="31.5" hidden="1" x14ac:dyDescent="0.2">
      <c r="A251" s="24" t="s">
        <v>128</v>
      </c>
      <c r="B251" s="25" t="s">
        <v>64</v>
      </c>
      <c r="C251" s="26">
        <v>0</v>
      </c>
      <c r="D251" s="26">
        <v>11</v>
      </c>
      <c r="E251" s="26"/>
      <c r="F251" s="26"/>
      <c r="G251" s="26"/>
      <c r="H251" s="27">
        <f>H252</f>
        <v>0</v>
      </c>
      <c r="I251" s="27">
        <f t="shared" si="81"/>
        <v>0</v>
      </c>
      <c r="J251" s="27">
        <f t="shared" si="81"/>
        <v>0</v>
      </c>
    </row>
    <row r="252" spans="1:10" ht="31.5" hidden="1" x14ac:dyDescent="0.2">
      <c r="A252" s="24" t="s">
        <v>128</v>
      </c>
      <c r="B252" s="25" t="s">
        <v>64</v>
      </c>
      <c r="C252" s="26" t="s">
        <v>196</v>
      </c>
      <c r="D252" s="26">
        <v>11</v>
      </c>
      <c r="E252" s="26" t="s">
        <v>89</v>
      </c>
      <c r="F252" s="26" t="s">
        <v>257</v>
      </c>
      <c r="G252" s="29" t="s">
        <v>0</v>
      </c>
      <c r="H252" s="27">
        <f>H253</f>
        <v>0</v>
      </c>
      <c r="I252" s="27">
        <f t="shared" si="81"/>
        <v>0</v>
      </c>
      <c r="J252" s="27">
        <f t="shared" si="81"/>
        <v>0</v>
      </c>
    </row>
    <row r="253" spans="1:10" ht="47.25" hidden="1" x14ac:dyDescent="0.2">
      <c r="A253" s="30" t="s">
        <v>31</v>
      </c>
      <c r="B253" s="31" t="s">
        <v>64</v>
      </c>
      <c r="C253" s="23" t="s">
        <v>196</v>
      </c>
      <c r="D253" s="23">
        <v>11</v>
      </c>
      <c r="E253" s="23" t="s">
        <v>89</v>
      </c>
      <c r="F253" s="23" t="s">
        <v>257</v>
      </c>
      <c r="G253" s="23" t="s">
        <v>32</v>
      </c>
      <c r="H253" s="33">
        <f>H254</f>
        <v>0</v>
      </c>
      <c r="I253" s="33">
        <f t="shared" si="81"/>
        <v>0</v>
      </c>
      <c r="J253" s="33">
        <f t="shared" si="81"/>
        <v>0</v>
      </c>
    </row>
    <row r="254" spans="1:10" ht="47.25" hidden="1" x14ac:dyDescent="0.2">
      <c r="A254" s="30" t="s">
        <v>33</v>
      </c>
      <c r="B254" s="31" t="s">
        <v>64</v>
      </c>
      <c r="C254" s="23" t="s">
        <v>196</v>
      </c>
      <c r="D254" s="23">
        <v>11</v>
      </c>
      <c r="E254" s="23" t="s">
        <v>89</v>
      </c>
      <c r="F254" s="23" t="s">
        <v>257</v>
      </c>
      <c r="G254" s="23" t="s">
        <v>34</v>
      </c>
      <c r="H254" s="33"/>
      <c r="I254" s="33"/>
      <c r="J254" s="33"/>
    </row>
    <row r="255" spans="1:10" ht="31.5" hidden="1" x14ac:dyDescent="0.2">
      <c r="A255" s="24" t="s">
        <v>258</v>
      </c>
      <c r="B255" s="25" t="s">
        <v>92</v>
      </c>
      <c r="C255" s="26"/>
      <c r="D255" s="26"/>
      <c r="E255" s="26"/>
      <c r="F255" s="26"/>
      <c r="G255" s="26"/>
      <c r="H255" s="27">
        <f>H256</f>
        <v>0</v>
      </c>
      <c r="I255" s="27">
        <f t="shared" ref="I255:J258" si="82">I256</f>
        <v>0</v>
      </c>
      <c r="J255" s="27">
        <f t="shared" si="82"/>
        <v>0</v>
      </c>
    </row>
    <row r="256" spans="1:10" ht="31.5" hidden="1" x14ac:dyDescent="0.2">
      <c r="A256" s="24" t="s">
        <v>144</v>
      </c>
      <c r="B256" s="25" t="s">
        <v>92</v>
      </c>
      <c r="C256" s="26">
        <v>0</v>
      </c>
      <c r="D256" s="26">
        <v>11</v>
      </c>
      <c r="E256" s="26"/>
      <c r="F256" s="26"/>
      <c r="G256" s="26"/>
      <c r="H256" s="27">
        <f>H257</f>
        <v>0</v>
      </c>
      <c r="I256" s="27">
        <f t="shared" si="82"/>
        <v>0</v>
      </c>
      <c r="J256" s="27">
        <f t="shared" si="82"/>
        <v>0</v>
      </c>
    </row>
    <row r="257" spans="1:10" ht="31.5" hidden="1" x14ac:dyDescent="0.2">
      <c r="A257" s="24" t="s">
        <v>144</v>
      </c>
      <c r="B257" s="25" t="s">
        <v>92</v>
      </c>
      <c r="C257" s="26" t="s">
        <v>196</v>
      </c>
      <c r="D257" s="26">
        <v>11</v>
      </c>
      <c r="E257" s="26" t="s">
        <v>89</v>
      </c>
      <c r="F257" s="26" t="s">
        <v>259</v>
      </c>
      <c r="G257" s="29" t="s">
        <v>0</v>
      </c>
      <c r="H257" s="27">
        <f>H258</f>
        <v>0</v>
      </c>
      <c r="I257" s="27">
        <f t="shared" si="82"/>
        <v>0</v>
      </c>
      <c r="J257" s="27">
        <f t="shared" si="82"/>
        <v>0</v>
      </c>
    </row>
    <row r="258" spans="1:10" ht="47.25" hidden="1" x14ac:dyDescent="0.2">
      <c r="A258" s="30" t="s">
        <v>31</v>
      </c>
      <c r="B258" s="31" t="s">
        <v>92</v>
      </c>
      <c r="C258" s="23" t="s">
        <v>196</v>
      </c>
      <c r="D258" s="23">
        <v>11</v>
      </c>
      <c r="E258" s="23" t="s">
        <v>89</v>
      </c>
      <c r="F258" s="23" t="s">
        <v>259</v>
      </c>
      <c r="G258" s="23" t="s">
        <v>32</v>
      </c>
      <c r="H258" s="33">
        <f>H259</f>
        <v>0</v>
      </c>
      <c r="I258" s="33">
        <f t="shared" si="82"/>
        <v>0</v>
      </c>
      <c r="J258" s="33">
        <f t="shared" si="82"/>
        <v>0</v>
      </c>
    </row>
    <row r="259" spans="1:10" ht="47.25" hidden="1" x14ac:dyDescent="0.2">
      <c r="A259" s="30" t="s">
        <v>33</v>
      </c>
      <c r="B259" s="31" t="s">
        <v>92</v>
      </c>
      <c r="C259" s="23" t="s">
        <v>196</v>
      </c>
      <c r="D259" s="23">
        <v>11</v>
      </c>
      <c r="E259" s="23" t="s">
        <v>89</v>
      </c>
      <c r="F259" s="23" t="s">
        <v>259</v>
      </c>
      <c r="G259" s="23" t="s">
        <v>34</v>
      </c>
      <c r="H259" s="33"/>
      <c r="I259" s="33"/>
      <c r="J259" s="33"/>
    </row>
    <row r="260" spans="1:10" ht="31.5" x14ac:dyDescent="0.2">
      <c r="A260" s="24" t="s">
        <v>260</v>
      </c>
      <c r="B260" s="25" t="s">
        <v>77</v>
      </c>
      <c r="C260" s="26"/>
      <c r="D260" s="26"/>
      <c r="E260" s="26"/>
      <c r="F260" s="26"/>
      <c r="G260" s="26"/>
      <c r="H260" s="27">
        <f>H261</f>
        <v>11500000</v>
      </c>
      <c r="I260" s="27">
        <f t="shared" ref="I260:J260" si="83">I261</f>
        <v>0</v>
      </c>
      <c r="J260" s="27">
        <f t="shared" si="83"/>
        <v>0</v>
      </c>
    </row>
    <row r="261" spans="1:10" ht="47.25" x14ac:dyDescent="0.2">
      <c r="A261" s="24" t="s">
        <v>75</v>
      </c>
      <c r="B261" s="25" t="s">
        <v>77</v>
      </c>
      <c r="C261" s="26" t="s">
        <v>196</v>
      </c>
      <c r="D261" s="26" t="s">
        <v>197</v>
      </c>
      <c r="E261" s="26" t="s">
        <v>76</v>
      </c>
      <c r="F261" s="29" t="s">
        <v>0</v>
      </c>
      <c r="G261" s="29" t="s">
        <v>0</v>
      </c>
      <c r="H261" s="27">
        <f>H262+H265+H270+H273</f>
        <v>11500000</v>
      </c>
      <c r="I261" s="27">
        <f t="shared" ref="I261:J261" si="84">I262+I265+I270+I273</f>
        <v>0</v>
      </c>
      <c r="J261" s="27">
        <f t="shared" si="84"/>
        <v>0</v>
      </c>
    </row>
    <row r="262" spans="1:10" ht="126" hidden="1" x14ac:dyDescent="0.2">
      <c r="A262" s="30" t="s">
        <v>82</v>
      </c>
      <c r="B262" s="31" t="s">
        <v>77</v>
      </c>
      <c r="C262" s="23" t="s">
        <v>196</v>
      </c>
      <c r="D262" s="23" t="s">
        <v>197</v>
      </c>
      <c r="E262" s="23" t="s">
        <v>76</v>
      </c>
      <c r="F262" s="23" t="s">
        <v>261</v>
      </c>
      <c r="G262" s="32" t="s">
        <v>0</v>
      </c>
      <c r="H262" s="33">
        <f>H263</f>
        <v>0</v>
      </c>
      <c r="I262" s="33">
        <f t="shared" ref="I262:J263" si="85">I263</f>
        <v>0</v>
      </c>
      <c r="J262" s="33">
        <f t="shared" si="85"/>
        <v>0</v>
      </c>
    </row>
    <row r="263" spans="1:10" ht="15.75" hidden="1" x14ac:dyDescent="0.2">
      <c r="A263" s="30" t="s">
        <v>83</v>
      </c>
      <c r="B263" s="31" t="s">
        <v>77</v>
      </c>
      <c r="C263" s="23" t="s">
        <v>196</v>
      </c>
      <c r="D263" s="23" t="s">
        <v>197</v>
      </c>
      <c r="E263" s="23" t="s">
        <v>76</v>
      </c>
      <c r="F263" s="23" t="s">
        <v>261</v>
      </c>
      <c r="G263" s="23" t="s">
        <v>84</v>
      </c>
      <c r="H263" s="33">
        <f>H264</f>
        <v>0</v>
      </c>
      <c r="I263" s="33">
        <f t="shared" si="85"/>
        <v>0</v>
      </c>
      <c r="J263" s="33">
        <f t="shared" si="85"/>
        <v>0</v>
      </c>
    </row>
    <row r="264" spans="1:10" ht="15.75" hidden="1" x14ac:dyDescent="0.2">
      <c r="A264" s="30" t="s">
        <v>85</v>
      </c>
      <c r="B264" s="31" t="s">
        <v>77</v>
      </c>
      <c r="C264" s="23" t="s">
        <v>196</v>
      </c>
      <c r="D264" s="23" t="s">
        <v>197</v>
      </c>
      <c r="E264" s="23" t="s">
        <v>76</v>
      </c>
      <c r="F264" s="23" t="s">
        <v>261</v>
      </c>
      <c r="G264" s="23" t="s">
        <v>86</v>
      </c>
      <c r="H264" s="33"/>
      <c r="I264" s="33"/>
      <c r="J264" s="33"/>
    </row>
    <row r="265" spans="1:10" ht="47.25" hidden="1" x14ac:dyDescent="0.2">
      <c r="A265" s="30" t="s">
        <v>30</v>
      </c>
      <c r="B265" s="31" t="s">
        <v>77</v>
      </c>
      <c r="C265" s="23" t="s">
        <v>196</v>
      </c>
      <c r="D265" s="23" t="s">
        <v>197</v>
      </c>
      <c r="E265" s="23" t="s">
        <v>76</v>
      </c>
      <c r="F265" s="23" t="s">
        <v>210</v>
      </c>
      <c r="G265" s="32" t="s">
        <v>0</v>
      </c>
      <c r="H265" s="33">
        <f>H266+H268</f>
        <v>0</v>
      </c>
      <c r="I265" s="33">
        <f t="shared" ref="I265:J265" si="86">I266+I268</f>
        <v>0</v>
      </c>
      <c r="J265" s="33">
        <f t="shared" si="86"/>
        <v>0</v>
      </c>
    </row>
    <row r="266" spans="1:10" ht="110.25" hidden="1" x14ac:dyDescent="0.2">
      <c r="A266" s="30" t="s">
        <v>24</v>
      </c>
      <c r="B266" s="31" t="s">
        <v>77</v>
      </c>
      <c r="C266" s="23" t="s">
        <v>196</v>
      </c>
      <c r="D266" s="23" t="s">
        <v>197</v>
      </c>
      <c r="E266" s="23" t="s">
        <v>76</v>
      </c>
      <c r="F266" s="23" t="s">
        <v>210</v>
      </c>
      <c r="G266" s="23" t="s">
        <v>25</v>
      </c>
      <c r="H266" s="33">
        <f>H267</f>
        <v>0</v>
      </c>
      <c r="I266" s="33">
        <f t="shared" ref="I266:J266" si="87">I267</f>
        <v>0</v>
      </c>
      <c r="J266" s="33">
        <f t="shared" si="87"/>
        <v>0</v>
      </c>
    </row>
    <row r="267" spans="1:10" ht="47.25" hidden="1" x14ac:dyDescent="0.2">
      <c r="A267" s="30" t="s">
        <v>26</v>
      </c>
      <c r="B267" s="31" t="s">
        <v>77</v>
      </c>
      <c r="C267" s="23" t="s">
        <v>196</v>
      </c>
      <c r="D267" s="23" t="s">
        <v>197</v>
      </c>
      <c r="E267" s="23" t="s">
        <v>76</v>
      </c>
      <c r="F267" s="23" t="s">
        <v>210</v>
      </c>
      <c r="G267" s="23" t="s">
        <v>27</v>
      </c>
      <c r="H267" s="33"/>
      <c r="I267" s="33"/>
      <c r="J267" s="33"/>
    </row>
    <row r="268" spans="1:10" ht="47.25" hidden="1" x14ac:dyDescent="0.2">
      <c r="A268" s="30" t="s">
        <v>31</v>
      </c>
      <c r="B268" s="31" t="s">
        <v>77</v>
      </c>
      <c r="C268" s="23" t="s">
        <v>196</v>
      </c>
      <c r="D268" s="23" t="s">
        <v>197</v>
      </c>
      <c r="E268" s="23" t="s">
        <v>76</v>
      </c>
      <c r="F268" s="23" t="s">
        <v>210</v>
      </c>
      <c r="G268" s="23" t="s">
        <v>32</v>
      </c>
      <c r="H268" s="33">
        <f>H269</f>
        <v>0</v>
      </c>
      <c r="I268" s="33">
        <f t="shared" ref="I268:J268" si="88">I269</f>
        <v>0</v>
      </c>
      <c r="J268" s="33">
        <f t="shared" si="88"/>
        <v>0</v>
      </c>
    </row>
    <row r="269" spans="1:10" ht="47.25" hidden="1" x14ac:dyDescent="0.2">
      <c r="A269" s="30" t="s">
        <v>33</v>
      </c>
      <c r="B269" s="31" t="s">
        <v>77</v>
      </c>
      <c r="C269" s="23" t="s">
        <v>196</v>
      </c>
      <c r="D269" s="23" t="s">
        <v>197</v>
      </c>
      <c r="E269" s="23" t="s">
        <v>76</v>
      </c>
      <c r="F269" s="23" t="s">
        <v>210</v>
      </c>
      <c r="G269" s="23" t="s">
        <v>34</v>
      </c>
      <c r="H269" s="33"/>
      <c r="I269" s="33"/>
      <c r="J269" s="33"/>
    </row>
    <row r="270" spans="1:10" ht="47.25" x14ac:dyDescent="0.2">
      <c r="A270" s="30" t="s">
        <v>87</v>
      </c>
      <c r="B270" s="31" t="s">
        <v>77</v>
      </c>
      <c r="C270" s="23" t="s">
        <v>196</v>
      </c>
      <c r="D270" s="23" t="s">
        <v>197</v>
      </c>
      <c r="E270" s="23" t="s">
        <v>76</v>
      </c>
      <c r="F270" s="23" t="s">
        <v>262</v>
      </c>
      <c r="G270" s="32" t="s">
        <v>0</v>
      </c>
      <c r="H270" s="33">
        <f>H271</f>
        <v>11500000</v>
      </c>
      <c r="I270" s="33">
        <f t="shared" ref="I270:J271" si="89">I271</f>
        <v>0</v>
      </c>
      <c r="J270" s="33">
        <f t="shared" si="89"/>
        <v>0</v>
      </c>
    </row>
    <row r="271" spans="1:10" ht="22.5" customHeight="1" x14ac:dyDescent="0.2">
      <c r="A271" s="30" t="s">
        <v>83</v>
      </c>
      <c r="B271" s="31" t="s">
        <v>77</v>
      </c>
      <c r="C271" s="23" t="s">
        <v>196</v>
      </c>
      <c r="D271" s="23" t="s">
        <v>197</v>
      </c>
      <c r="E271" s="23" t="s">
        <v>76</v>
      </c>
      <c r="F271" s="23" t="s">
        <v>262</v>
      </c>
      <c r="G271" s="23" t="s">
        <v>84</v>
      </c>
      <c r="H271" s="33">
        <f>H272</f>
        <v>11500000</v>
      </c>
      <c r="I271" s="33">
        <f t="shared" si="89"/>
        <v>0</v>
      </c>
      <c r="J271" s="33">
        <f t="shared" si="89"/>
        <v>0</v>
      </c>
    </row>
    <row r="272" spans="1:10" ht="20.25" customHeight="1" x14ac:dyDescent="0.2">
      <c r="A272" s="30" t="s">
        <v>85</v>
      </c>
      <c r="B272" s="31" t="s">
        <v>77</v>
      </c>
      <c r="C272" s="23" t="s">
        <v>196</v>
      </c>
      <c r="D272" s="23" t="s">
        <v>197</v>
      </c>
      <c r="E272" s="23" t="s">
        <v>76</v>
      </c>
      <c r="F272" s="23" t="s">
        <v>262</v>
      </c>
      <c r="G272" s="23" t="s">
        <v>86</v>
      </c>
      <c r="H272" s="33">
        <v>11500000</v>
      </c>
      <c r="I272" s="33">
        <v>0</v>
      </c>
      <c r="J272" s="33">
        <v>0</v>
      </c>
    </row>
    <row r="273" spans="1:10" ht="31.5" hidden="1" x14ac:dyDescent="0.2">
      <c r="A273" s="30" t="s">
        <v>35</v>
      </c>
      <c r="B273" s="31" t="s">
        <v>77</v>
      </c>
      <c r="C273" s="23" t="s">
        <v>196</v>
      </c>
      <c r="D273" s="23" t="s">
        <v>197</v>
      </c>
      <c r="E273" s="23" t="s">
        <v>76</v>
      </c>
      <c r="F273" s="23" t="s">
        <v>223</v>
      </c>
      <c r="G273" s="32" t="s">
        <v>0</v>
      </c>
      <c r="H273" s="33">
        <f>H274</f>
        <v>0</v>
      </c>
      <c r="I273" s="33">
        <f t="shared" ref="I273:J274" si="90">I274</f>
        <v>0</v>
      </c>
      <c r="J273" s="33">
        <f t="shared" si="90"/>
        <v>0</v>
      </c>
    </row>
    <row r="274" spans="1:10" ht="18.75" hidden="1" customHeight="1" x14ac:dyDescent="0.2">
      <c r="A274" s="30" t="s">
        <v>36</v>
      </c>
      <c r="B274" s="31" t="s">
        <v>77</v>
      </c>
      <c r="C274" s="23" t="s">
        <v>196</v>
      </c>
      <c r="D274" s="23" t="s">
        <v>197</v>
      </c>
      <c r="E274" s="23" t="s">
        <v>76</v>
      </c>
      <c r="F274" s="23" t="s">
        <v>223</v>
      </c>
      <c r="G274" s="23" t="s">
        <v>37</v>
      </c>
      <c r="H274" s="33">
        <f>H275</f>
        <v>0</v>
      </c>
      <c r="I274" s="33">
        <f t="shared" si="90"/>
        <v>0</v>
      </c>
      <c r="J274" s="33">
        <f t="shared" si="90"/>
        <v>0</v>
      </c>
    </row>
    <row r="275" spans="1:10" ht="31.5" hidden="1" x14ac:dyDescent="0.2">
      <c r="A275" s="30" t="s">
        <v>38</v>
      </c>
      <c r="B275" s="31" t="s">
        <v>77</v>
      </c>
      <c r="C275" s="23" t="s">
        <v>196</v>
      </c>
      <c r="D275" s="23" t="s">
        <v>197</v>
      </c>
      <c r="E275" s="23" t="s">
        <v>76</v>
      </c>
      <c r="F275" s="23" t="s">
        <v>223</v>
      </c>
      <c r="G275" s="23" t="s">
        <v>39</v>
      </c>
      <c r="H275" s="33"/>
      <c r="I275" s="33"/>
      <c r="J275" s="33"/>
    </row>
    <row r="276" spans="1:10" ht="78.75" hidden="1" x14ac:dyDescent="0.2">
      <c r="A276" s="24" t="s">
        <v>263</v>
      </c>
      <c r="B276" s="25" t="s">
        <v>42</v>
      </c>
      <c r="C276" s="26"/>
      <c r="D276" s="26"/>
      <c r="E276" s="26"/>
      <c r="F276" s="26"/>
      <c r="G276" s="26"/>
      <c r="H276" s="27">
        <f>H277</f>
        <v>0</v>
      </c>
      <c r="I276" s="27">
        <f t="shared" ref="I276:J276" si="91">I277</f>
        <v>0</v>
      </c>
      <c r="J276" s="27">
        <f t="shared" si="91"/>
        <v>0</v>
      </c>
    </row>
    <row r="277" spans="1:10" ht="63" hidden="1" x14ac:dyDescent="0.2">
      <c r="A277" s="24" t="s">
        <v>70</v>
      </c>
      <c r="B277" s="25" t="s">
        <v>42</v>
      </c>
      <c r="C277" s="26" t="s">
        <v>196</v>
      </c>
      <c r="D277" s="26" t="s">
        <v>197</v>
      </c>
      <c r="E277" s="26" t="s">
        <v>71</v>
      </c>
      <c r="F277" s="29" t="s">
        <v>0</v>
      </c>
      <c r="G277" s="29" t="s">
        <v>0</v>
      </c>
      <c r="H277" s="27">
        <f>H278+H283+H286+H289+H292</f>
        <v>0</v>
      </c>
      <c r="I277" s="27">
        <f t="shared" ref="I277:J277" si="92">I278+I283+I286+I289+I292</f>
        <v>0</v>
      </c>
      <c r="J277" s="27">
        <f t="shared" si="92"/>
        <v>0</v>
      </c>
    </row>
    <row r="278" spans="1:10" ht="47.25" hidden="1" x14ac:dyDescent="0.2">
      <c r="A278" s="30" t="s">
        <v>30</v>
      </c>
      <c r="B278" s="31" t="s">
        <v>42</v>
      </c>
      <c r="C278" s="23" t="s">
        <v>196</v>
      </c>
      <c r="D278" s="23" t="s">
        <v>197</v>
      </c>
      <c r="E278" s="23" t="s">
        <v>71</v>
      </c>
      <c r="F278" s="23" t="s">
        <v>210</v>
      </c>
      <c r="G278" s="32" t="s">
        <v>0</v>
      </c>
      <c r="H278" s="33">
        <f>H279+H281</f>
        <v>0</v>
      </c>
      <c r="I278" s="33">
        <f t="shared" ref="I278:J278" si="93">I279+I281</f>
        <v>0</v>
      </c>
      <c r="J278" s="33">
        <f t="shared" si="93"/>
        <v>0</v>
      </c>
    </row>
    <row r="279" spans="1:10" ht="110.25" hidden="1" x14ac:dyDescent="0.2">
      <c r="A279" s="30" t="s">
        <v>24</v>
      </c>
      <c r="B279" s="31" t="s">
        <v>42</v>
      </c>
      <c r="C279" s="23" t="s">
        <v>196</v>
      </c>
      <c r="D279" s="23" t="s">
        <v>197</v>
      </c>
      <c r="E279" s="23" t="s">
        <v>71</v>
      </c>
      <c r="F279" s="23" t="s">
        <v>210</v>
      </c>
      <c r="G279" s="23" t="s">
        <v>25</v>
      </c>
      <c r="H279" s="33">
        <f>H280</f>
        <v>0</v>
      </c>
      <c r="I279" s="33">
        <f t="shared" ref="I279:J279" si="94">I280</f>
        <v>0</v>
      </c>
      <c r="J279" s="33">
        <f t="shared" si="94"/>
        <v>0</v>
      </c>
    </row>
    <row r="280" spans="1:10" ht="47.25" hidden="1" x14ac:dyDescent="0.2">
      <c r="A280" s="30" t="s">
        <v>26</v>
      </c>
      <c r="B280" s="31" t="s">
        <v>42</v>
      </c>
      <c r="C280" s="23" t="s">
        <v>196</v>
      </c>
      <c r="D280" s="23" t="s">
        <v>197</v>
      </c>
      <c r="E280" s="23" t="s">
        <v>71</v>
      </c>
      <c r="F280" s="23" t="s">
        <v>210</v>
      </c>
      <c r="G280" s="23" t="s">
        <v>27</v>
      </c>
      <c r="H280" s="33"/>
      <c r="I280" s="33"/>
      <c r="J280" s="33"/>
    </row>
    <row r="281" spans="1:10" ht="47.25" hidden="1" x14ac:dyDescent="0.2">
      <c r="A281" s="30" t="s">
        <v>31</v>
      </c>
      <c r="B281" s="31" t="s">
        <v>42</v>
      </c>
      <c r="C281" s="23" t="s">
        <v>196</v>
      </c>
      <c r="D281" s="23" t="s">
        <v>197</v>
      </c>
      <c r="E281" s="23" t="s">
        <v>71</v>
      </c>
      <c r="F281" s="23" t="s">
        <v>210</v>
      </c>
      <c r="G281" s="23" t="s">
        <v>32</v>
      </c>
      <c r="H281" s="33">
        <f>H282</f>
        <v>0</v>
      </c>
      <c r="I281" s="33">
        <f t="shared" ref="I281:J281" si="95">I282</f>
        <v>0</v>
      </c>
      <c r="J281" s="33">
        <f t="shared" si="95"/>
        <v>0</v>
      </c>
    </row>
    <row r="282" spans="1:10" ht="47.25" hidden="1" x14ac:dyDescent="0.2">
      <c r="A282" s="30" t="s">
        <v>33</v>
      </c>
      <c r="B282" s="31" t="s">
        <v>42</v>
      </c>
      <c r="C282" s="23" t="s">
        <v>196</v>
      </c>
      <c r="D282" s="23" t="s">
        <v>197</v>
      </c>
      <c r="E282" s="23" t="s">
        <v>71</v>
      </c>
      <c r="F282" s="23" t="s">
        <v>210</v>
      </c>
      <c r="G282" s="23" t="s">
        <v>34</v>
      </c>
      <c r="H282" s="33"/>
      <c r="I282" s="33"/>
      <c r="J282" s="33"/>
    </row>
    <row r="283" spans="1:10" ht="47.25" hidden="1" x14ac:dyDescent="0.2">
      <c r="A283" s="30" t="s">
        <v>72</v>
      </c>
      <c r="B283" s="31" t="s">
        <v>42</v>
      </c>
      <c r="C283" s="23" t="s">
        <v>196</v>
      </c>
      <c r="D283" s="23" t="s">
        <v>197</v>
      </c>
      <c r="E283" s="23" t="s">
        <v>71</v>
      </c>
      <c r="F283" s="23" t="s">
        <v>264</v>
      </c>
      <c r="G283" s="32" t="s">
        <v>0</v>
      </c>
      <c r="H283" s="33">
        <f>H284</f>
        <v>0</v>
      </c>
      <c r="I283" s="33">
        <f t="shared" ref="I283:J284" si="96">I284</f>
        <v>0</v>
      </c>
      <c r="J283" s="33">
        <f t="shared" si="96"/>
        <v>0</v>
      </c>
    </row>
    <row r="284" spans="1:10" ht="47.25" hidden="1" x14ac:dyDescent="0.2">
      <c r="A284" s="30" t="s">
        <v>31</v>
      </c>
      <c r="B284" s="31" t="s">
        <v>42</v>
      </c>
      <c r="C284" s="23" t="s">
        <v>196</v>
      </c>
      <c r="D284" s="23" t="s">
        <v>197</v>
      </c>
      <c r="E284" s="23" t="s">
        <v>71</v>
      </c>
      <c r="F284" s="23" t="s">
        <v>264</v>
      </c>
      <c r="G284" s="23" t="s">
        <v>32</v>
      </c>
      <c r="H284" s="33">
        <f>H285</f>
        <v>0</v>
      </c>
      <c r="I284" s="33">
        <f t="shared" si="96"/>
        <v>0</v>
      </c>
      <c r="J284" s="33">
        <f t="shared" si="96"/>
        <v>0</v>
      </c>
    </row>
    <row r="285" spans="1:10" ht="47.25" hidden="1" x14ac:dyDescent="0.2">
      <c r="A285" s="30" t="s">
        <v>33</v>
      </c>
      <c r="B285" s="31" t="s">
        <v>42</v>
      </c>
      <c r="C285" s="23" t="s">
        <v>196</v>
      </c>
      <c r="D285" s="23" t="s">
        <v>197</v>
      </c>
      <c r="E285" s="23" t="s">
        <v>71</v>
      </c>
      <c r="F285" s="23" t="s">
        <v>264</v>
      </c>
      <c r="G285" s="23" t="s">
        <v>34</v>
      </c>
      <c r="H285" s="33"/>
      <c r="I285" s="33"/>
      <c r="J285" s="33"/>
    </row>
    <row r="286" spans="1:10" s="28" customFormat="1" ht="31.5" hidden="1" x14ac:dyDescent="0.2">
      <c r="A286" s="30" t="s">
        <v>73</v>
      </c>
      <c r="B286" s="31" t="s">
        <v>42</v>
      </c>
      <c r="C286" s="23" t="s">
        <v>196</v>
      </c>
      <c r="D286" s="23" t="s">
        <v>197</v>
      </c>
      <c r="E286" s="23" t="s">
        <v>71</v>
      </c>
      <c r="F286" s="23" t="s">
        <v>217</v>
      </c>
      <c r="G286" s="32" t="s">
        <v>0</v>
      </c>
      <c r="H286" s="33">
        <f>H287</f>
        <v>0</v>
      </c>
      <c r="I286" s="33">
        <f t="shared" ref="I286:J287" si="97">I287</f>
        <v>0</v>
      </c>
      <c r="J286" s="33">
        <f t="shared" si="97"/>
        <v>0</v>
      </c>
    </row>
    <row r="287" spans="1:10" s="35" customFormat="1" ht="47.25" hidden="1" x14ac:dyDescent="0.2">
      <c r="A287" s="30" t="s">
        <v>31</v>
      </c>
      <c r="B287" s="31" t="s">
        <v>42</v>
      </c>
      <c r="C287" s="23" t="s">
        <v>196</v>
      </c>
      <c r="D287" s="23" t="s">
        <v>197</v>
      </c>
      <c r="E287" s="23" t="s">
        <v>71</v>
      </c>
      <c r="F287" s="23" t="s">
        <v>217</v>
      </c>
      <c r="G287" s="23" t="s">
        <v>32</v>
      </c>
      <c r="H287" s="33">
        <f>H288</f>
        <v>0</v>
      </c>
      <c r="I287" s="33">
        <f t="shared" si="97"/>
        <v>0</v>
      </c>
      <c r="J287" s="33">
        <f t="shared" si="97"/>
        <v>0</v>
      </c>
    </row>
    <row r="288" spans="1:10" ht="47.25" hidden="1" x14ac:dyDescent="0.2">
      <c r="A288" s="30" t="s">
        <v>33</v>
      </c>
      <c r="B288" s="31" t="s">
        <v>42</v>
      </c>
      <c r="C288" s="23" t="s">
        <v>196</v>
      </c>
      <c r="D288" s="23" t="s">
        <v>197</v>
      </c>
      <c r="E288" s="23" t="s">
        <v>71</v>
      </c>
      <c r="F288" s="23" t="s">
        <v>217</v>
      </c>
      <c r="G288" s="23" t="s">
        <v>34</v>
      </c>
      <c r="H288" s="33"/>
      <c r="I288" s="33"/>
      <c r="J288" s="33"/>
    </row>
    <row r="289" spans="1:10" ht="78.75" hidden="1" x14ac:dyDescent="0.2">
      <c r="A289" s="30" t="s">
        <v>74</v>
      </c>
      <c r="B289" s="31" t="s">
        <v>42</v>
      </c>
      <c r="C289" s="23" t="s">
        <v>196</v>
      </c>
      <c r="D289" s="23" t="s">
        <v>197</v>
      </c>
      <c r="E289" s="23" t="s">
        <v>71</v>
      </c>
      <c r="F289" s="23" t="s">
        <v>265</v>
      </c>
      <c r="G289" s="32" t="s">
        <v>0</v>
      </c>
      <c r="H289" s="33">
        <f>H290</f>
        <v>0</v>
      </c>
      <c r="I289" s="33">
        <f t="shared" ref="I289:J290" si="98">I290</f>
        <v>0</v>
      </c>
      <c r="J289" s="33">
        <f t="shared" si="98"/>
        <v>0</v>
      </c>
    </row>
    <row r="290" spans="1:10" ht="47.25" hidden="1" x14ac:dyDescent="0.2">
      <c r="A290" s="30" t="s">
        <v>31</v>
      </c>
      <c r="B290" s="31" t="s">
        <v>42</v>
      </c>
      <c r="C290" s="23" t="s">
        <v>196</v>
      </c>
      <c r="D290" s="23" t="s">
        <v>197</v>
      </c>
      <c r="E290" s="23" t="s">
        <v>71</v>
      </c>
      <c r="F290" s="23" t="s">
        <v>265</v>
      </c>
      <c r="G290" s="23" t="s">
        <v>32</v>
      </c>
      <c r="H290" s="33">
        <f>H291</f>
        <v>0</v>
      </c>
      <c r="I290" s="33">
        <f t="shared" si="98"/>
        <v>0</v>
      </c>
      <c r="J290" s="33">
        <f t="shared" si="98"/>
        <v>0</v>
      </c>
    </row>
    <row r="291" spans="1:10" ht="47.25" hidden="1" x14ac:dyDescent="0.2">
      <c r="A291" s="30" t="s">
        <v>33</v>
      </c>
      <c r="B291" s="31" t="s">
        <v>42</v>
      </c>
      <c r="C291" s="23" t="s">
        <v>196</v>
      </c>
      <c r="D291" s="23" t="s">
        <v>197</v>
      </c>
      <c r="E291" s="23" t="s">
        <v>71</v>
      </c>
      <c r="F291" s="23" t="s">
        <v>265</v>
      </c>
      <c r="G291" s="23" t="s">
        <v>34</v>
      </c>
      <c r="H291" s="33"/>
      <c r="I291" s="33"/>
      <c r="J291" s="33"/>
    </row>
    <row r="292" spans="1:10" ht="31.5" hidden="1" x14ac:dyDescent="0.2">
      <c r="A292" s="30" t="s">
        <v>35</v>
      </c>
      <c r="B292" s="31" t="s">
        <v>42</v>
      </c>
      <c r="C292" s="23" t="s">
        <v>196</v>
      </c>
      <c r="D292" s="23" t="s">
        <v>197</v>
      </c>
      <c r="E292" s="23" t="s">
        <v>71</v>
      </c>
      <c r="F292" s="23" t="s">
        <v>223</v>
      </c>
      <c r="G292" s="32" t="s">
        <v>0</v>
      </c>
      <c r="H292" s="33">
        <f>H293</f>
        <v>0</v>
      </c>
      <c r="I292" s="33">
        <f t="shared" ref="I292:J293" si="99">I293</f>
        <v>0</v>
      </c>
      <c r="J292" s="33">
        <f t="shared" si="99"/>
        <v>0</v>
      </c>
    </row>
    <row r="293" spans="1:10" ht="21.75" hidden="1" customHeight="1" x14ac:dyDescent="0.2">
      <c r="A293" s="30" t="s">
        <v>36</v>
      </c>
      <c r="B293" s="31" t="s">
        <v>42</v>
      </c>
      <c r="C293" s="23" t="s">
        <v>196</v>
      </c>
      <c r="D293" s="23" t="s">
        <v>197</v>
      </c>
      <c r="E293" s="23" t="s">
        <v>71</v>
      </c>
      <c r="F293" s="23" t="s">
        <v>223</v>
      </c>
      <c r="G293" s="23" t="s">
        <v>37</v>
      </c>
      <c r="H293" s="33">
        <f>H294</f>
        <v>0</v>
      </c>
      <c r="I293" s="33">
        <f t="shared" si="99"/>
        <v>0</v>
      </c>
      <c r="J293" s="33">
        <f t="shared" si="99"/>
        <v>0</v>
      </c>
    </row>
    <row r="294" spans="1:10" ht="31.5" hidden="1" x14ac:dyDescent="0.2">
      <c r="A294" s="30" t="s">
        <v>38</v>
      </c>
      <c r="B294" s="31" t="s">
        <v>42</v>
      </c>
      <c r="C294" s="23" t="s">
        <v>196</v>
      </c>
      <c r="D294" s="23" t="s">
        <v>197</v>
      </c>
      <c r="E294" s="23" t="s">
        <v>71</v>
      </c>
      <c r="F294" s="23" t="s">
        <v>223</v>
      </c>
      <c r="G294" s="23" t="s">
        <v>39</v>
      </c>
      <c r="H294" s="33"/>
      <c r="I294" s="33"/>
      <c r="J294" s="33"/>
    </row>
    <row r="295" spans="1:10" s="28" customFormat="1" ht="15.75" hidden="1" x14ac:dyDescent="0.2">
      <c r="A295" s="24" t="s">
        <v>266</v>
      </c>
      <c r="B295" s="25">
        <v>15</v>
      </c>
      <c r="C295" s="26"/>
      <c r="D295" s="26"/>
      <c r="E295" s="26"/>
      <c r="F295" s="26"/>
      <c r="G295" s="26"/>
      <c r="H295" s="27">
        <f>H296+H308+H315</f>
        <v>0</v>
      </c>
      <c r="I295" s="27">
        <f t="shared" ref="I295:J295" si="100">I296+I308+I315</f>
        <v>0</v>
      </c>
      <c r="J295" s="27">
        <f t="shared" si="100"/>
        <v>0</v>
      </c>
    </row>
    <row r="296" spans="1:10" s="28" customFormat="1" ht="31.5" hidden="1" x14ac:dyDescent="0.2">
      <c r="A296" s="24" t="s">
        <v>20</v>
      </c>
      <c r="B296" s="25">
        <v>15</v>
      </c>
      <c r="C296" s="26" t="s">
        <v>196</v>
      </c>
      <c r="D296" s="26" t="s">
        <v>197</v>
      </c>
      <c r="E296" s="26" t="s">
        <v>21</v>
      </c>
      <c r="F296" s="29" t="s">
        <v>0</v>
      </c>
      <c r="G296" s="29" t="s">
        <v>0</v>
      </c>
      <c r="H296" s="27">
        <f>H297+H300+H305</f>
        <v>0</v>
      </c>
      <c r="I296" s="27">
        <f t="shared" ref="I296:J296" si="101">I297+I300+I305</f>
        <v>0</v>
      </c>
      <c r="J296" s="27">
        <f t="shared" si="101"/>
        <v>0</v>
      </c>
    </row>
    <row r="297" spans="1:10" ht="31.5" hidden="1" x14ac:dyDescent="0.2">
      <c r="A297" s="30" t="s">
        <v>23</v>
      </c>
      <c r="B297" s="31">
        <v>15</v>
      </c>
      <c r="C297" s="23" t="s">
        <v>196</v>
      </c>
      <c r="D297" s="23" t="s">
        <v>197</v>
      </c>
      <c r="E297" s="23" t="s">
        <v>21</v>
      </c>
      <c r="F297" s="23" t="s">
        <v>267</v>
      </c>
      <c r="G297" s="32" t="s">
        <v>0</v>
      </c>
      <c r="H297" s="33">
        <f>H298</f>
        <v>0</v>
      </c>
      <c r="I297" s="33">
        <f t="shared" ref="I297:J298" si="102">I298</f>
        <v>0</v>
      </c>
      <c r="J297" s="33">
        <f t="shared" si="102"/>
        <v>0</v>
      </c>
    </row>
    <row r="298" spans="1:10" ht="110.25" hidden="1" x14ac:dyDescent="0.2">
      <c r="A298" s="30" t="s">
        <v>24</v>
      </c>
      <c r="B298" s="31">
        <v>15</v>
      </c>
      <c r="C298" s="23" t="s">
        <v>196</v>
      </c>
      <c r="D298" s="23" t="s">
        <v>197</v>
      </c>
      <c r="E298" s="23" t="s">
        <v>21</v>
      </c>
      <c r="F298" s="23" t="s">
        <v>267</v>
      </c>
      <c r="G298" s="23" t="s">
        <v>25</v>
      </c>
      <c r="H298" s="33">
        <f>H299</f>
        <v>0</v>
      </c>
      <c r="I298" s="33">
        <f t="shared" si="102"/>
        <v>0</v>
      </c>
      <c r="J298" s="33">
        <f t="shared" si="102"/>
        <v>0</v>
      </c>
    </row>
    <row r="299" spans="1:10" ht="47.25" hidden="1" x14ac:dyDescent="0.2">
      <c r="A299" s="30" t="s">
        <v>26</v>
      </c>
      <c r="B299" s="31">
        <v>15</v>
      </c>
      <c r="C299" s="23" t="s">
        <v>196</v>
      </c>
      <c r="D299" s="23" t="s">
        <v>197</v>
      </c>
      <c r="E299" s="23" t="s">
        <v>21</v>
      </c>
      <c r="F299" s="23" t="s">
        <v>267</v>
      </c>
      <c r="G299" s="23" t="s">
        <v>27</v>
      </c>
      <c r="H299" s="33"/>
      <c r="I299" s="33"/>
      <c r="J299" s="33"/>
    </row>
    <row r="300" spans="1:10" ht="47.25" hidden="1" x14ac:dyDescent="0.2">
      <c r="A300" s="30" t="s">
        <v>30</v>
      </c>
      <c r="B300" s="31">
        <v>15</v>
      </c>
      <c r="C300" s="23" t="s">
        <v>196</v>
      </c>
      <c r="D300" s="23" t="s">
        <v>197</v>
      </c>
      <c r="E300" s="23" t="s">
        <v>21</v>
      </c>
      <c r="F300" s="23" t="s">
        <v>210</v>
      </c>
      <c r="G300" s="32" t="s">
        <v>0</v>
      </c>
      <c r="H300" s="33">
        <f>H301+H303</f>
        <v>0</v>
      </c>
      <c r="I300" s="33">
        <f t="shared" ref="I300:J300" si="103">I301+I303</f>
        <v>0</v>
      </c>
      <c r="J300" s="33">
        <f t="shared" si="103"/>
        <v>0</v>
      </c>
    </row>
    <row r="301" spans="1:10" ht="110.25" hidden="1" x14ac:dyDescent="0.2">
      <c r="A301" s="30" t="s">
        <v>24</v>
      </c>
      <c r="B301" s="31">
        <v>15</v>
      </c>
      <c r="C301" s="23" t="s">
        <v>196</v>
      </c>
      <c r="D301" s="23" t="s">
        <v>197</v>
      </c>
      <c r="E301" s="23" t="s">
        <v>21</v>
      </c>
      <c r="F301" s="23" t="s">
        <v>210</v>
      </c>
      <c r="G301" s="23" t="s">
        <v>25</v>
      </c>
      <c r="H301" s="33">
        <f>H302</f>
        <v>0</v>
      </c>
      <c r="I301" s="33">
        <f t="shared" ref="I301:J301" si="104">I302</f>
        <v>0</v>
      </c>
      <c r="J301" s="33">
        <f t="shared" si="104"/>
        <v>0</v>
      </c>
    </row>
    <row r="302" spans="1:10" s="28" customFormat="1" ht="47.25" hidden="1" x14ac:dyDescent="0.2">
      <c r="A302" s="30" t="s">
        <v>26</v>
      </c>
      <c r="B302" s="31">
        <v>15</v>
      </c>
      <c r="C302" s="23" t="s">
        <v>196</v>
      </c>
      <c r="D302" s="23" t="s">
        <v>197</v>
      </c>
      <c r="E302" s="23" t="s">
        <v>21</v>
      </c>
      <c r="F302" s="23" t="s">
        <v>210</v>
      </c>
      <c r="G302" s="23" t="s">
        <v>27</v>
      </c>
      <c r="H302" s="33"/>
      <c r="I302" s="33"/>
      <c r="J302" s="33"/>
    </row>
    <row r="303" spans="1:10" ht="47.25" hidden="1" x14ac:dyDescent="0.2">
      <c r="A303" s="30" t="s">
        <v>31</v>
      </c>
      <c r="B303" s="31">
        <v>15</v>
      </c>
      <c r="C303" s="23" t="s">
        <v>196</v>
      </c>
      <c r="D303" s="23" t="s">
        <v>197</v>
      </c>
      <c r="E303" s="23" t="s">
        <v>21</v>
      </c>
      <c r="F303" s="23" t="s">
        <v>210</v>
      </c>
      <c r="G303" s="23" t="s">
        <v>32</v>
      </c>
      <c r="H303" s="33">
        <f>H304</f>
        <v>0</v>
      </c>
      <c r="I303" s="33">
        <f t="shared" ref="I303:J303" si="105">I304</f>
        <v>0</v>
      </c>
      <c r="J303" s="33">
        <f t="shared" si="105"/>
        <v>0</v>
      </c>
    </row>
    <row r="304" spans="1:10" ht="47.25" hidden="1" x14ac:dyDescent="0.2">
      <c r="A304" s="30" t="s">
        <v>33</v>
      </c>
      <c r="B304" s="31">
        <v>15</v>
      </c>
      <c r="C304" s="23" t="s">
        <v>196</v>
      </c>
      <c r="D304" s="23" t="s">
        <v>197</v>
      </c>
      <c r="E304" s="23" t="s">
        <v>21</v>
      </c>
      <c r="F304" s="23" t="s">
        <v>210</v>
      </c>
      <c r="G304" s="23" t="s">
        <v>34</v>
      </c>
      <c r="H304" s="33"/>
      <c r="I304" s="33"/>
      <c r="J304" s="33"/>
    </row>
    <row r="305" spans="1:10" ht="31.5" hidden="1" x14ac:dyDescent="0.2">
      <c r="A305" s="30" t="s">
        <v>35</v>
      </c>
      <c r="B305" s="31">
        <v>15</v>
      </c>
      <c r="C305" s="23" t="s">
        <v>196</v>
      </c>
      <c r="D305" s="23" t="s">
        <v>197</v>
      </c>
      <c r="E305" s="23" t="s">
        <v>21</v>
      </c>
      <c r="F305" s="23" t="s">
        <v>223</v>
      </c>
      <c r="G305" s="32" t="s">
        <v>0</v>
      </c>
      <c r="H305" s="33">
        <f>H306</f>
        <v>0</v>
      </c>
      <c r="I305" s="33">
        <f t="shared" ref="I305:J306" si="106">I306</f>
        <v>0</v>
      </c>
      <c r="J305" s="33">
        <f t="shared" si="106"/>
        <v>0</v>
      </c>
    </row>
    <row r="306" spans="1:10" s="28" customFormat="1" ht="15.75" hidden="1" x14ac:dyDescent="0.2">
      <c r="A306" s="30" t="s">
        <v>36</v>
      </c>
      <c r="B306" s="31">
        <v>15</v>
      </c>
      <c r="C306" s="23" t="s">
        <v>196</v>
      </c>
      <c r="D306" s="23" t="s">
        <v>197</v>
      </c>
      <c r="E306" s="23" t="s">
        <v>21</v>
      </c>
      <c r="F306" s="23" t="s">
        <v>223</v>
      </c>
      <c r="G306" s="23" t="s">
        <v>37</v>
      </c>
      <c r="H306" s="33">
        <f>H307</f>
        <v>0</v>
      </c>
      <c r="I306" s="33">
        <f t="shared" si="106"/>
        <v>0</v>
      </c>
      <c r="J306" s="33">
        <f t="shared" si="106"/>
        <v>0</v>
      </c>
    </row>
    <row r="307" spans="1:10" s="28" customFormat="1" ht="31.5" hidden="1" x14ac:dyDescent="0.2">
      <c r="A307" s="30" t="s">
        <v>38</v>
      </c>
      <c r="B307" s="31">
        <v>15</v>
      </c>
      <c r="C307" s="23" t="s">
        <v>196</v>
      </c>
      <c r="D307" s="23" t="s">
        <v>197</v>
      </c>
      <c r="E307" s="23" t="s">
        <v>21</v>
      </c>
      <c r="F307" s="23" t="s">
        <v>223</v>
      </c>
      <c r="G307" s="23" t="s">
        <v>39</v>
      </c>
      <c r="H307" s="33"/>
      <c r="I307" s="33"/>
      <c r="J307" s="33"/>
    </row>
    <row r="308" spans="1:10" s="28" customFormat="1" ht="47.25" hidden="1" x14ac:dyDescent="0.2">
      <c r="A308" s="24" t="s">
        <v>75</v>
      </c>
      <c r="B308" s="25" t="s">
        <v>268</v>
      </c>
      <c r="C308" s="26" t="s">
        <v>196</v>
      </c>
      <c r="D308" s="26" t="s">
        <v>197</v>
      </c>
      <c r="E308" s="26" t="s">
        <v>76</v>
      </c>
      <c r="F308" s="26"/>
      <c r="G308" s="26"/>
      <c r="H308" s="27">
        <f>H309+H312</f>
        <v>0</v>
      </c>
      <c r="I308" s="27">
        <f t="shared" ref="I308:J308" si="107">I309+I312</f>
        <v>0</v>
      </c>
      <c r="J308" s="27">
        <f t="shared" si="107"/>
        <v>0</v>
      </c>
    </row>
    <row r="309" spans="1:10" ht="15.75" hidden="1" x14ac:dyDescent="0.2">
      <c r="A309" s="30" t="s">
        <v>81</v>
      </c>
      <c r="B309" s="31" t="s">
        <v>268</v>
      </c>
      <c r="C309" s="23" t="s">
        <v>196</v>
      </c>
      <c r="D309" s="23" t="s">
        <v>197</v>
      </c>
      <c r="E309" s="23" t="s">
        <v>76</v>
      </c>
      <c r="F309" s="23" t="s">
        <v>269</v>
      </c>
      <c r="G309" s="32" t="s">
        <v>0</v>
      </c>
      <c r="H309" s="33">
        <f>H310</f>
        <v>0</v>
      </c>
      <c r="I309" s="33">
        <f t="shared" ref="I309:J310" si="108">I310</f>
        <v>0</v>
      </c>
      <c r="J309" s="33">
        <f t="shared" si="108"/>
        <v>0</v>
      </c>
    </row>
    <row r="310" spans="1:10" ht="15.75" hidden="1" x14ac:dyDescent="0.2">
      <c r="A310" s="30" t="s">
        <v>36</v>
      </c>
      <c r="B310" s="31" t="s">
        <v>268</v>
      </c>
      <c r="C310" s="23" t="s">
        <v>196</v>
      </c>
      <c r="D310" s="23" t="s">
        <v>197</v>
      </c>
      <c r="E310" s="23" t="s">
        <v>76</v>
      </c>
      <c r="F310" s="23" t="s">
        <v>269</v>
      </c>
      <c r="G310" s="23" t="s">
        <v>37</v>
      </c>
      <c r="H310" s="33">
        <f>H311</f>
        <v>0</v>
      </c>
      <c r="I310" s="33">
        <f t="shared" si="108"/>
        <v>0</v>
      </c>
      <c r="J310" s="33">
        <f t="shared" si="108"/>
        <v>0</v>
      </c>
    </row>
    <row r="311" spans="1:10" s="28" customFormat="1" ht="15.75" hidden="1" x14ac:dyDescent="0.2">
      <c r="A311" s="30" t="s">
        <v>79</v>
      </c>
      <c r="B311" s="31" t="s">
        <v>268</v>
      </c>
      <c r="C311" s="23" t="s">
        <v>196</v>
      </c>
      <c r="D311" s="23" t="s">
        <v>197</v>
      </c>
      <c r="E311" s="23" t="s">
        <v>76</v>
      </c>
      <c r="F311" s="23" t="s">
        <v>269</v>
      </c>
      <c r="G311" s="23" t="s">
        <v>80</v>
      </c>
      <c r="H311" s="33">
        <v>0</v>
      </c>
      <c r="I311" s="33"/>
      <c r="J311" s="33"/>
    </row>
    <row r="312" spans="1:10" s="28" customFormat="1" ht="31.5" hidden="1" x14ac:dyDescent="0.2">
      <c r="A312" s="30" t="s">
        <v>78</v>
      </c>
      <c r="B312" s="31" t="s">
        <v>268</v>
      </c>
      <c r="C312" s="23" t="s">
        <v>196</v>
      </c>
      <c r="D312" s="23" t="s">
        <v>197</v>
      </c>
      <c r="E312" s="23" t="s">
        <v>76</v>
      </c>
      <c r="F312" s="23" t="s">
        <v>270</v>
      </c>
      <c r="G312" s="32" t="s">
        <v>0</v>
      </c>
      <c r="H312" s="33">
        <f>H313</f>
        <v>0</v>
      </c>
      <c r="I312" s="33">
        <f t="shared" ref="I312:J313" si="109">I313</f>
        <v>0</v>
      </c>
      <c r="J312" s="33">
        <f t="shared" si="109"/>
        <v>0</v>
      </c>
    </row>
    <row r="313" spans="1:10" ht="15.75" hidden="1" x14ac:dyDescent="0.2">
      <c r="A313" s="30" t="s">
        <v>36</v>
      </c>
      <c r="B313" s="31" t="s">
        <v>268</v>
      </c>
      <c r="C313" s="23" t="s">
        <v>196</v>
      </c>
      <c r="D313" s="23" t="s">
        <v>197</v>
      </c>
      <c r="E313" s="23" t="s">
        <v>76</v>
      </c>
      <c r="F313" s="23" t="s">
        <v>270</v>
      </c>
      <c r="G313" s="23" t="s">
        <v>37</v>
      </c>
      <c r="H313" s="33">
        <f>H314</f>
        <v>0</v>
      </c>
      <c r="I313" s="33">
        <f t="shared" si="109"/>
        <v>0</v>
      </c>
      <c r="J313" s="33">
        <f t="shared" si="109"/>
        <v>0</v>
      </c>
    </row>
    <row r="314" spans="1:10" ht="15.75" hidden="1" x14ac:dyDescent="0.2">
      <c r="A314" s="30" t="s">
        <v>79</v>
      </c>
      <c r="B314" s="31" t="s">
        <v>268</v>
      </c>
      <c r="C314" s="23" t="s">
        <v>196</v>
      </c>
      <c r="D314" s="23" t="s">
        <v>197</v>
      </c>
      <c r="E314" s="23" t="s">
        <v>76</v>
      </c>
      <c r="F314" s="23" t="s">
        <v>270</v>
      </c>
      <c r="G314" s="23" t="s">
        <v>80</v>
      </c>
      <c r="H314" s="33"/>
      <c r="I314" s="33"/>
      <c r="J314" s="33"/>
    </row>
    <row r="315" spans="1:10" s="28" customFormat="1" ht="31.5" hidden="1" x14ac:dyDescent="0.2">
      <c r="A315" s="24" t="s">
        <v>145</v>
      </c>
      <c r="B315" s="25" t="s">
        <v>268</v>
      </c>
      <c r="C315" s="26" t="s">
        <v>196</v>
      </c>
      <c r="D315" s="26" t="s">
        <v>197</v>
      </c>
      <c r="E315" s="26" t="s">
        <v>146</v>
      </c>
      <c r="F315" s="29" t="s">
        <v>0</v>
      </c>
      <c r="G315" s="29" t="s">
        <v>0</v>
      </c>
      <c r="H315" s="27">
        <f>H316+H321+H324</f>
        <v>0</v>
      </c>
      <c r="I315" s="27">
        <f t="shared" ref="I315:J315" si="110">I316+I321+I324</f>
        <v>0</v>
      </c>
      <c r="J315" s="27">
        <f t="shared" si="110"/>
        <v>0</v>
      </c>
    </row>
    <row r="316" spans="1:10" ht="47.25" hidden="1" x14ac:dyDescent="0.2">
      <c r="A316" s="30" t="s">
        <v>30</v>
      </c>
      <c r="B316" s="31" t="s">
        <v>268</v>
      </c>
      <c r="C316" s="23" t="s">
        <v>196</v>
      </c>
      <c r="D316" s="23" t="s">
        <v>197</v>
      </c>
      <c r="E316" s="23" t="s">
        <v>146</v>
      </c>
      <c r="F316" s="23" t="s">
        <v>210</v>
      </c>
      <c r="G316" s="32" t="s">
        <v>0</v>
      </c>
      <c r="H316" s="33">
        <f>H317+H319</f>
        <v>0</v>
      </c>
      <c r="I316" s="33">
        <f t="shared" ref="I316:J316" si="111">I317+I319</f>
        <v>0</v>
      </c>
      <c r="J316" s="33">
        <f t="shared" si="111"/>
        <v>0</v>
      </c>
    </row>
    <row r="317" spans="1:10" ht="110.25" hidden="1" x14ac:dyDescent="0.2">
      <c r="A317" s="30" t="s">
        <v>24</v>
      </c>
      <c r="B317" s="31" t="s">
        <v>268</v>
      </c>
      <c r="C317" s="23" t="s">
        <v>196</v>
      </c>
      <c r="D317" s="23" t="s">
        <v>197</v>
      </c>
      <c r="E317" s="23" t="s">
        <v>146</v>
      </c>
      <c r="F317" s="23" t="s">
        <v>210</v>
      </c>
      <c r="G317" s="23" t="s">
        <v>25</v>
      </c>
      <c r="H317" s="33">
        <f>H318</f>
        <v>0</v>
      </c>
      <c r="I317" s="33">
        <f t="shared" ref="I317:J317" si="112">I318</f>
        <v>0</v>
      </c>
      <c r="J317" s="33">
        <f t="shared" si="112"/>
        <v>0</v>
      </c>
    </row>
    <row r="318" spans="1:10" ht="47.25" hidden="1" x14ac:dyDescent="0.2">
      <c r="A318" s="30" t="s">
        <v>26</v>
      </c>
      <c r="B318" s="31" t="s">
        <v>268</v>
      </c>
      <c r="C318" s="23" t="s">
        <v>196</v>
      </c>
      <c r="D318" s="23" t="s">
        <v>197</v>
      </c>
      <c r="E318" s="23" t="s">
        <v>146</v>
      </c>
      <c r="F318" s="23" t="s">
        <v>210</v>
      </c>
      <c r="G318" s="23" t="s">
        <v>27</v>
      </c>
      <c r="H318" s="33"/>
      <c r="I318" s="33"/>
      <c r="J318" s="33"/>
    </row>
    <row r="319" spans="1:10" ht="47.25" hidden="1" x14ac:dyDescent="0.2">
      <c r="A319" s="30" t="s">
        <v>31</v>
      </c>
      <c r="B319" s="31" t="s">
        <v>268</v>
      </c>
      <c r="C319" s="23" t="s">
        <v>196</v>
      </c>
      <c r="D319" s="23" t="s">
        <v>197</v>
      </c>
      <c r="E319" s="23" t="s">
        <v>146</v>
      </c>
      <c r="F319" s="23" t="s">
        <v>210</v>
      </c>
      <c r="G319" s="23" t="s">
        <v>32</v>
      </c>
      <c r="H319" s="33">
        <f>H320</f>
        <v>0</v>
      </c>
      <c r="I319" s="33">
        <f t="shared" ref="I319:J319" si="113">I320</f>
        <v>0</v>
      </c>
      <c r="J319" s="33">
        <f t="shared" si="113"/>
        <v>0</v>
      </c>
    </row>
    <row r="320" spans="1:10" ht="47.25" hidden="1" x14ac:dyDescent="0.2">
      <c r="A320" s="30" t="s">
        <v>33</v>
      </c>
      <c r="B320" s="31" t="s">
        <v>268</v>
      </c>
      <c r="C320" s="23" t="s">
        <v>196</v>
      </c>
      <c r="D320" s="23" t="s">
        <v>197</v>
      </c>
      <c r="E320" s="23" t="s">
        <v>146</v>
      </c>
      <c r="F320" s="23" t="s">
        <v>210</v>
      </c>
      <c r="G320" s="23" t="s">
        <v>34</v>
      </c>
      <c r="H320" s="33"/>
      <c r="I320" s="33"/>
      <c r="J320" s="33"/>
    </row>
    <row r="321" spans="1:10" ht="63" hidden="1" x14ac:dyDescent="0.2">
      <c r="A321" s="30" t="s">
        <v>147</v>
      </c>
      <c r="B321" s="31" t="s">
        <v>268</v>
      </c>
      <c r="C321" s="23" t="s">
        <v>196</v>
      </c>
      <c r="D321" s="23" t="s">
        <v>197</v>
      </c>
      <c r="E321" s="23" t="s">
        <v>146</v>
      </c>
      <c r="F321" s="23" t="s">
        <v>271</v>
      </c>
      <c r="G321" s="32" t="s">
        <v>0</v>
      </c>
      <c r="H321" s="33">
        <f>H322</f>
        <v>0</v>
      </c>
      <c r="I321" s="33">
        <f t="shared" ref="I321:J322" si="114">I322</f>
        <v>0</v>
      </c>
      <c r="J321" s="33">
        <f t="shared" si="114"/>
        <v>0</v>
      </c>
    </row>
    <row r="322" spans="1:10" ht="110.25" hidden="1" x14ac:dyDescent="0.2">
      <c r="A322" s="30" t="s">
        <v>24</v>
      </c>
      <c r="B322" s="31" t="s">
        <v>268</v>
      </c>
      <c r="C322" s="23" t="s">
        <v>196</v>
      </c>
      <c r="D322" s="23" t="s">
        <v>197</v>
      </c>
      <c r="E322" s="23" t="s">
        <v>146</v>
      </c>
      <c r="F322" s="23" t="s">
        <v>271</v>
      </c>
      <c r="G322" s="23" t="s">
        <v>25</v>
      </c>
      <c r="H322" s="33">
        <f>H323</f>
        <v>0</v>
      </c>
      <c r="I322" s="33">
        <f t="shared" si="114"/>
        <v>0</v>
      </c>
      <c r="J322" s="33">
        <f t="shared" si="114"/>
        <v>0</v>
      </c>
    </row>
    <row r="323" spans="1:10" ht="47.25" hidden="1" x14ac:dyDescent="0.2">
      <c r="A323" s="30" t="s">
        <v>26</v>
      </c>
      <c r="B323" s="31" t="s">
        <v>268</v>
      </c>
      <c r="C323" s="23" t="s">
        <v>196</v>
      </c>
      <c r="D323" s="23" t="s">
        <v>197</v>
      </c>
      <c r="E323" s="23" t="s">
        <v>146</v>
      </c>
      <c r="F323" s="23" t="s">
        <v>271</v>
      </c>
      <c r="G323" s="23" t="s">
        <v>27</v>
      </c>
      <c r="H323" s="33"/>
      <c r="I323" s="33"/>
      <c r="J323" s="33"/>
    </row>
    <row r="324" spans="1:10" ht="31.5" hidden="1" x14ac:dyDescent="0.2">
      <c r="A324" s="30" t="s">
        <v>35</v>
      </c>
      <c r="B324" s="31" t="s">
        <v>268</v>
      </c>
      <c r="C324" s="23" t="s">
        <v>196</v>
      </c>
      <c r="D324" s="23" t="s">
        <v>197</v>
      </c>
      <c r="E324" s="23" t="s">
        <v>146</v>
      </c>
      <c r="F324" s="23" t="s">
        <v>223</v>
      </c>
      <c r="G324" s="32" t="s">
        <v>0</v>
      </c>
      <c r="H324" s="33">
        <f>H325</f>
        <v>0</v>
      </c>
      <c r="I324" s="33">
        <f t="shared" ref="I324:J325" si="115">I325</f>
        <v>0</v>
      </c>
      <c r="J324" s="33">
        <f t="shared" si="115"/>
        <v>0</v>
      </c>
    </row>
    <row r="325" spans="1:10" ht="15.75" hidden="1" x14ac:dyDescent="0.2">
      <c r="A325" s="30" t="s">
        <v>36</v>
      </c>
      <c r="B325" s="31" t="s">
        <v>268</v>
      </c>
      <c r="C325" s="23" t="s">
        <v>196</v>
      </c>
      <c r="D325" s="23" t="s">
        <v>197</v>
      </c>
      <c r="E325" s="23" t="s">
        <v>146</v>
      </c>
      <c r="F325" s="23" t="s">
        <v>223</v>
      </c>
      <c r="G325" s="23" t="s">
        <v>37</v>
      </c>
      <c r="H325" s="33">
        <f>H326</f>
        <v>0</v>
      </c>
      <c r="I325" s="33">
        <f t="shared" si="115"/>
        <v>0</v>
      </c>
      <c r="J325" s="33">
        <f t="shared" si="115"/>
        <v>0</v>
      </c>
    </row>
    <row r="326" spans="1:10" ht="31.5" hidden="1" x14ac:dyDescent="0.2">
      <c r="A326" s="30" t="s">
        <v>38</v>
      </c>
      <c r="B326" s="31" t="s">
        <v>268</v>
      </c>
      <c r="C326" s="23" t="s">
        <v>196</v>
      </c>
      <c r="D326" s="23" t="s">
        <v>197</v>
      </c>
      <c r="E326" s="23" t="s">
        <v>146</v>
      </c>
      <c r="F326" s="23" t="s">
        <v>223</v>
      </c>
      <c r="G326" s="23" t="s">
        <v>39</v>
      </c>
      <c r="H326" s="33"/>
      <c r="I326" s="33"/>
      <c r="J326" s="33"/>
    </row>
    <row r="327" spans="1:10" ht="15.75" x14ac:dyDescent="0.2">
      <c r="A327" s="180" t="s">
        <v>148</v>
      </c>
      <c r="B327" s="180"/>
      <c r="C327" s="180"/>
      <c r="D327" s="180"/>
      <c r="E327" s="180"/>
      <c r="F327" s="180"/>
      <c r="G327" s="180"/>
      <c r="H327" s="27">
        <f>H18+H179+H250+H255+H260+H276+H295</f>
        <v>19981911.719999999</v>
      </c>
      <c r="I327" s="27">
        <f>I18+I179+I250+I255+I260+I276+I295</f>
        <v>4800001</v>
      </c>
      <c r="J327" s="27">
        <f>J18+J179+J250+J255+J260+J276+J295</f>
        <v>5331916</v>
      </c>
    </row>
    <row r="329" spans="1:10" x14ac:dyDescent="0.2">
      <c r="H329" s="36"/>
      <c r="I329" s="36"/>
      <c r="J329" s="36"/>
    </row>
  </sheetData>
  <mergeCells count="15">
    <mergeCell ref="G12:J12"/>
    <mergeCell ref="A14:J14"/>
    <mergeCell ref="A15:J15"/>
    <mergeCell ref="A327:G327"/>
    <mergeCell ref="H6:J6"/>
    <mergeCell ref="H7:J7"/>
    <mergeCell ref="H8:J8"/>
    <mergeCell ref="H9:J9"/>
    <mergeCell ref="G10:J10"/>
    <mergeCell ref="G11:J11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2.75" x14ac:dyDescent="0.2"/>
  <cols>
    <col min="1" max="1" width="48.33203125" style="37" customWidth="1"/>
    <col min="2" max="2" width="21.83203125" style="37" customWidth="1"/>
    <col min="3" max="3" width="16.1640625" style="37" customWidth="1"/>
    <col min="4" max="4" width="19" style="37" customWidth="1"/>
    <col min="5" max="250" width="8.83203125" style="37"/>
    <col min="251" max="251" width="43.1640625" style="37" customWidth="1"/>
    <col min="252" max="252" width="16.5" style="37" customWidth="1"/>
    <col min="253" max="254" width="16.1640625" style="37" customWidth="1"/>
    <col min="255" max="506" width="8.83203125" style="37"/>
    <col min="507" max="507" width="43.1640625" style="37" customWidth="1"/>
    <col min="508" max="508" width="16.5" style="37" customWidth="1"/>
    <col min="509" max="510" width="16.1640625" style="37" customWidth="1"/>
    <col min="511" max="762" width="8.83203125" style="37"/>
    <col min="763" max="763" width="43.1640625" style="37" customWidth="1"/>
    <col min="764" max="764" width="16.5" style="37" customWidth="1"/>
    <col min="765" max="766" width="16.1640625" style="37" customWidth="1"/>
    <col min="767" max="1018" width="8.83203125" style="37"/>
    <col min="1019" max="1019" width="43.1640625" style="37" customWidth="1"/>
    <col min="1020" max="1020" width="16.5" style="37" customWidth="1"/>
    <col min="1021" max="1022" width="16.1640625" style="37" customWidth="1"/>
    <col min="1023" max="1274" width="8.83203125" style="37"/>
    <col min="1275" max="1275" width="43.1640625" style="37" customWidth="1"/>
    <col min="1276" max="1276" width="16.5" style="37" customWidth="1"/>
    <col min="1277" max="1278" width="16.1640625" style="37" customWidth="1"/>
    <col min="1279" max="1530" width="8.83203125" style="37"/>
    <col min="1531" max="1531" width="43.1640625" style="37" customWidth="1"/>
    <col min="1532" max="1532" width="16.5" style="37" customWidth="1"/>
    <col min="1533" max="1534" width="16.1640625" style="37" customWidth="1"/>
    <col min="1535" max="1786" width="8.83203125" style="37"/>
    <col min="1787" max="1787" width="43.1640625" style="37" customWidth="1"/>
    <col min="1788" max="1788" width="16.5" style="37" customWidth="1"/>
    <col min="1789" max="1790" width="16.1640625" style="37" customWidth="1"/>
    <col min="1791" max="2042" width="8.83203125" style="37"/>
    <col min="2043" max="2043" width="43.1640625" style="37" customWidth="1"/>
    <col min="2044" max="2044" width="16.5" style="37" customWidth="1"/>
    <col min="2045" max="2046" width="16.1640625" style="37" customWidth="1"/>
    <col min="2047" max="2298" width="8.83203125" style="37"/>
    <col min="2299" max="2299" width="43.1640625" style="37" customWidth="1"/>
    <col min="2300" max="2300" width="16.5" style="37" customWidth="1"/>
    <col min="2301" max="2302" width="16.1640625" style="37" customWidth="1"/>
    <col min="2303" max="2554" width="8.83203125" style="37"/>
    <col min="2555" max="2555" width="43.1640625" style="37" customWidth="1"/>
    <col min="2556" max="2556" width="16.5" style="37" customWidth="1"/>
    <col min="2557" max="2558" width="16.1640625" style="37" customWidth="1"/>
    <col min="2559" max="2810" width="8.83203125" style="37"/>
    <col min="2811" max="2811" width="43.1640625" style="37" customWidth="1"/>
    <col min="2812" max="2812" width="16.5" style="37" customWidth="1"/>
    <col min="2813" max="2814" width="16.1640625" style="37" customWidth="1"/>
    <col min="2815" max="3066" width="8.83203125" style="37"/>
    <col min="3067" max="3067" width="43.1640625" style="37" customWidth="1"/>
    <col min="3068" max="3068" width="16.5" style="37" customWidth="1"/>
    <col min="3069" max="3070" width="16.1640625" style="37" customWidth="1"/>
    <col min="3071" max="3322" width="8.83203125" style="37"/>
    <col min="3323" max="3323" width="43.1640625" style="37" customWidth="1"/>
    <col min="3324" max="3324" width="16.5" style="37" customWidth="1"/>
    <col min="3325" max="3326" width="16.1640625" style="37" customWidth="1"/>
    <col min="3327" max="3578" width="8.83203125" style="37"/>
    <col min="3579" max="3579" width="43.1640625" style="37" customWidth="1"/>
    <col min="3580" max="3580" width="16.5" style="37" customWidth="1"/>
    <col min="3581" max="3582" width="16.1640625" style="37" customWidth="1"/>
    <col min="3583" max="3834" width="8.83203125" style="37"/>
    <col min="3835" max="3835" width="43.1640625" style="37" customWidth="1"/>
    <col min="3836" max="3836" width="16.5" style="37" customWidth="1"/>
    <col min="3837" max="3838" width="16.1640625" style="37" customWidth="1"/>
    <col min="3839" max="4090" width="8.83203125" style="37"/>
    <col min="4091" max="4091" width="43.1640625" style="37" customWidth="1"/>
    <col min="4092" max="4092" width="16.5" style="37" customWidth="1"/>
    <col min="4093" max="4094" width="16.1640625" style="37" customWidth="1"/>
    <col min="4095" max="4346" width="8.83203125" style="37"/>
    <col min="4347" max="4347" width="43.1640625" style="37" customWidth="1"/>
    <col min="4348" max="4348" width="16.5" style="37" customWidth="1"/>
    <col min="4349" max="4350" width="16.1640625" style="37" customWidth="1"/>
    <col min="4351" max="4602" width="8.83203125" style="37"/>
    <col min="4603" max="4603" width="43.1640625" style="37" customWidth="1"/>
    <col min="4604" max="4604" width="16.5" style="37" customWidth="1"/>
    <col min="4605" max="4606" width="16.1640625" style="37" customWidth="1"/>
    <col min="4607" max="4858" width="8.83203125" style="37"/>
    <col min="4859" max="4859" width="43.1640625" style="37" customWidth="1"/>
    <col min="4860" max="4860" width="16.5" style="37" customWidth="1"/>
    <col min="4861" max="4862" width="16.1640625" style="37" customWidth="1"/>
    <col min="4863" max="5114" width="8.83203125" style="37"/>
    <col min="5115" max="5115" width="43.1640625" style="37" customWidth="1"/>
    <col min="5116" max="5116" width="16.5" style="37" customWidth="1"/>
    <col min="5117" max="5118" width="16.1640625" style="37" customWidth="1"/>
    <col min="5119" max="5370" width="8.83203125" style="37"/>
    <col min="5371" max="5371" width="43.1640625" style="37" customWidth="1"/>
    <col min="5372" max="5372" width="16.5" style="37" customWidth="1"/>
    <col min="5373" max="5374" width="16.1640625" style="37" customWidth="1"/>
    <col min="5375" max="5626" width="8.83203125" style="37"/>
    <col min="5627" max="5627" width="43.1640625" style="37" customWidth="1"/>
    <col min="5628" max="5628" width="16.5" style="37" customWidth="1"/>
    <col min="5629" max="5630" width="16.1640625" style="37" customWidth="1"/>
    <col min="5631" max="5882" width="8.83203125" style="37"/>
    <col min="5883" max="5883" width="43.1640625" style="37" customWidth="1"/>
    <col min="5884" max="5884" width="16.5" style="37" customWidth="1"/>
    <col min="5885" max="5886" width="16.1640625" style="37" customWidth="1"/>
    <col min="5887" max="6138" width="8.83203125" style="37"/>
    <col min="6139" max="6139" width="43.1640625" style="37" customWidth="1"/>
    <col min="6140" max="6140" width="16.5" style="37" customWidth="1"/>
    <col min="6141" max="6142" width="16.1640625" style="37" customWidth="1"/>
    <col min="6143" max="6394" width="8.83203125" style="37"/>
    <col min="6395" max="6395" width="43.1640625" style="37" customWidth="1"/>
    <col min="6396" max="6396" width="16.5" style="37" customWidth="1"/>
    <col min="6397" max="6398" width="16.1640625" style="37" customWidth="1"/>
    <col min="6399" max="6650" width="8.83203125" style="37"/>
    <col min="6651" max="6651" width="43.1640625" style="37" customWidth="1"/>
    <col min="6652" max="6652" width="16.5" style="37" customWidth="1"/>
    <col min="6653" max="6654" width="16.1640625" style="37" customWidth="1"/>
    <col min="6655" max="6906" width="8.83203125" style="37"/>
    <col min="6907" max="6907" width="43.1640625" style="37" customWidth="1"/>
    <col min="6908" max="6908" width="16.5" style="37" customWidth="1"/>
    <col min="6909" max="6910" width="16.1640625" style="37" customWidth="1"/>
    <col min="6911" max="7162" width="8.83203125" style="37"/>
    <col min="7163" max="7163" width="43.1640625" style="37" customWidth="1"/>
    <col min="7164" max="7164" width="16.5" style="37" customWidth="1"/>
    <col min="7165" max="7166" width="16.1640625" style="37" customWidth="1"/>
    <col min="7167" max="7418" width="8.83203125" style="37"/>
    <col min="7419" max="7419" width="43.1640625" style="37" customWidth="1"/>
    <col min="7420" max="7420" width="16.5" style="37" customWidth="1"/>
    <col min="7421" max="7422" width="16.1640625" style="37" customWidth="1"/>
    <col min="7423" max="7674" width="8.83203125" style="37"/>
    <col min="7675" max="7675" width="43.1640625" style="37" customWidth="1"/>
    <col min="7676" max="7676" width="16.5" style="37" customWidth="1"/>
    <col min="7677" max="7678" width="16.1640625" style="37" customWidth="1"/>
    <col min="7679" max="7930" width="8.83203125" style="37"/>
    <col min="7931" max="7931" width="43.1640625" style="37" customWidth="1"/>
    <col min="7932" max="7932" width="16.5" style="37" customWidth="1"/>
    <col min="7933" max="7934" width="16.1640625" style="37" customWidth="1"/>
    <col min="7935" max="8186" width="8.83203125" style="37"/>
    <col min="8187" max="8187" width="43.1640625" style="37" customWidth="1"/>
    <col min="8188" max="8188" width="16.5" style="37" customWidth="1"/>
    <col min="8189" max="8190" width="16.1640625" style="37" customWidth="1"/>
    <col min="8191" max="8442" width="8.83203125" style="37"/>
    <col min="8443" max="8443" width="43.1640625" style="37" customWidth="1"/>
    <col min="8444" max="8444" width="16.5" style="37" customWidth="1"/>
    <col min="8445" max="8446" width="16.1640625" style="37" customWidth="1"/>
    <col min="8447" max="8698" width="8.83203125" style="37"/>
    <col min="8699" max="8699" width="43.1640625" style="37" customWidth="1"/>
    <col min="8700" max="8700" width="16.5" style="37" customWidth="1"/>
    <col min="8701" max="8702" width="16.1640625" style="37" customWidth="1"/>
    <col min="8703" max="8954" width="8.83203125" style="37"/>
    <col min="8955" max="8955" width="43.1640625" style="37" customWidth="1"/>
    <col min="8956" max="8956" width="16.5" style="37" customWidth="1"/>
    <col min="8957" max="8958" width="16.1640625" style="37" customWidth="1"/>
    <col min="8959" max="9210" width="8.83203125" style="37"/>
    <col min="9211" max="9211" width="43.1640625" style="37" customWidth="1"/>
    <col min="9212" max="9212" width="16.5" style="37" customWidth="1"/>
    <col min="9213" max="9214" width="16.1640625" style="37" customWidth="1"/>
    <col min="9215" max="9466" width="8.83203125" style="37"/>
    <col min="9467" max="9467" width="43.1640625" style="37" customWidth="1"/>
    <col min="9468" max="9468" width="16.5" style="37" customWidth="1"/>
    <col min="9469" max="9470" width="16.1640625" style="37" customWidth="1"/>
    <col min="9471" max="9722" width="8.83203125" style="37"/>
    <col min="9723" max="9723" width="43.1640625" style="37" customWidth="1"/>
    <col min="9724" max="9724" width="16.5" style="37" customWidth="1"/>
    <col min="9725" max="9726" width="16.1640625" style="37" customWidth="1"/>
    <col min="9727" max="9978" width="8.83203125" style="37"/>
    <col min="9979" max="9979" width="43.1640625" style="37" customWidth="1"/>
    <col min="9980" max="9980" width="16.5" style="37" customWidth="1"/>
    <col min="9981" max="9982" width="16.1640625" style="37" customWidth="1"/>
    <col min="9983" max="10234" width="8.83203125" style="37"/>
    <col min="10235" max="10235" width="43.1640625" style="37" customWidth="1"/>
    <col min="10236" max="10236" width="16.5" style="37" customWidth="1"/>
    <col min="10237" max="10238" width="16.1640625" style="37" customWidth="1"/>
    <col min="10239" max="10490" width="8.83203125" style="37"/>
    <col min="10491" max="10491" width="43.1640625" style="37" customWidth="1"/>
    <col min="10492" max="10492" width="16.5" style="37" customWidth="1"/>
    <col min="10493" max="10494" width="16.1640625" style="37" customWidth="1"/>
    <col min="10495" max="10746" width="8.83203125" style="37"/>
    <col min="10747" max="10747" width="43.1640625" style="37" customWidth="1"/>
    <col min="10748" max="10748" width="16.5" style="37" customWidth="1"/>
    <col min="10749" max="10750" width="16.1640625" style="37" customWidth="1"/>
    <col min="10751" max="11002" width="8.83203125" style="37"/>
    <col min="11003" max="11003" width="43.1640625" style="37" customWidth="1"/>
    <col min="11004" max="11004" width="16.5" style="37" customWidth="1"/>
    <col min="11005" max="11006" width="16.1640625" style="37" customWidth="1"/>
    <col min="11007" max="11258" width="8.83203125" style="37"/>
    <col min="11259" max="11259" width="43.1640625" style="37" customWidth="1"/>
    <col min="11260" max="11260" width="16.5" style="37" customWidth="1"/>
    <col min="11261" max="11262" width="16.1640625" style="37" customWidth="1"/>
    <col min="11263" max="11514" width="8.83203125" style="37"/>
    <col min="11515" max="11515" width="43.1640625" style="37" customWidth="1"/>
    <col min="11516" max="11516" width="16.5" style="37" customWidth="1"/>
    <col min="11517" max="11518" width="16.1640625" style="37" customWidth="1"/>
    <col min="11519" max="11770" width="8.83203125" style="37"/>
    <col min="11771" max="11771" width="43.1640625" style="37" customWidth="1"/>
    <col min="11772" max="11772" width="16.5" style="37" customWidth="1"/>
    <col min="11773" max="11774" width="16.1640625" style="37" customWidth="1"/>
    <col min="11775" max="12026" width="8.83203125" style="37"/>
    <col min="12027" max="12027" width="43.1640625" style="37" customWidth="1"/>
    <col min="12028" max="12028" width="16.5" style="37" customWidth="1"/>
    <col min="12029" max="12030" width="16.1640625" style="37" customWidth="1"/>
    <col min="12031" max="12282" width="8.83203125" style="37"/>
    <col min="12283" max="12283" width="43.1640625" style="37" customWidth="1"/>
    <col min="12284" max="12284" width="16.5" style="37" customWidth="1"/>
    <col min="12285" max="12286" width="16.1640625" style="37" customWidth="1"/>
    <col min="12287" max="12538" width="8.83203125" style="37"/>
    <col min="12539" max="12539" width="43.1640625" style="37" customWidth="1"/>
    <col min="12540" max="12540" width="16.5" style="37" customWidth="1"/>
    <col min="12541" max="12542" width="16.1640625" style="37" customWidth="1"/>
    <col min="12543" max="12794" width="8.83203125" style="37"/>
    <col min="12795" max="12795" width="43.1640625" style="37" customWidth="1"/>
    <col min="12796" max="12796" width="16.5" style="37" customWidth="1"/>
    <col min="12797" max="12798" width="16.1640625" style="37" customWidth="1"/>
    <col min="12799" max="13050" width="8.83203125" style="37"/>
    <col min="13051" max="13051" width="43.1640625" style="37" customWidth="1"/>
    <col min="13052" max="13052" width="16.5" style="37" customWidth="1"/>
    <col min="13053" max="13054" width="16.1640625" style="37" customWidth="1"/>
    <col min="13055" max="13306" width="8.83203125" style="37"/>
    <col min="13307" max="13307" width="43.1640625" style="37" customWidth="1"/>
    <col min="13308" max="13308" width="16.5" style="37" customWidth="1"/>
    <col min="13309" max="13310" width="16.1640625" style="37" customWidth="1"/>
    <col min="13311" max="13562" width="8.83203125" style="37"/>
    <col min="13563" max="13563" width="43.1640625" style="37" customWidth="1"/>
    <col min="13564" max="13564" width="16.5" style="37" customWidth="1"/>
    <col min="13565" max="13566" width="16.1640625" style="37" customWidth="1"/>
    <col min="13567" max="13818" width="8.83203125" style="37"/>
    <col min="13819" max="13819" width="43.1640625" style="37" customWidth="1"/>
    <col min="13820" max="13820" width="16.5" style="37" customWidth="1"/>
    <col min="13821" max="13822" width="16.1640625" style="37" customWidth="1"/>
    <col min="13823" max="14074" width="8.83203125" style="37"/>
    <col min="14075" max="14075" width="43.1640625" style="37" customWidth="1"/>
    <col min="14076" max="14076" width="16.5" style="37" customWidth="1"/>
    <col min="14077" max="14078" width="16.1640625" style="37" customWidth="1"/>
    <col min="14079" max="14330" width="8.83203125" style="37"/>
    <col min="14331" max="14331" width="43.1640625" style="37" customWidth="1"/>
    <col min="14332" max="14332" width="16.5" style="37" customWidth="1"/>
    <col min="14333" max="14334" width="16.1640625" style="37" customWidth="1"/>
    <col min="14335" max="14586" width="8.83203125" style="37"/>
    <col min="14587" max="14587" width="43.1640625" style="37" customWidth="1"/>
    <col min="14588" max="14588" width="16.5" style="37" customWidth="1"/>
    <col min="14589" max="14590" width="16.1640625" style="37" customWidth="1"/>
    <col min="14591" max="14842" width="8.83203125" style="37"/>
    <col min="14843" max="14843" width="43.1640625" style="37" customWidth="1"/>
    <col min="14844" max="14844" width="16.5" style="37" customWidth="1"/>
    <col min="14845" max="14846" width="16.1640625" style="37" customWidth="1"/>
    <col min="14847" max="15098" width="8.83203125" style="37"/>
    <col min="15099" max="15099" width="43.1640625" style="37" customWidth="1"/>
    <col min="15100" max="15100" width="16.5" style="37" customWidth="1"/>
    <col min="15101" max="15102" width="16.1640625" style="37" customWidth="1"/>
    <col min="15103" max="15354" width="8.83203125" style="37"/>
    <col min="15355" max="15355" width="43.1640625" style="37" customWidth="1"/>
    <col min="15356" max="15356" width="16.5" style="37" customWidth="1"/>
    <col min="15357" max="15358" width="16.1640625" style="37" customWidth="1"/>
    <col min="15359" max="15610" width="8.83203125" style="37"/>
    <col min="15611" max="15611" width="43.1640625" style="37" customWidth="1"/>
    <col min="15612" max="15612" width="16.5" style="37" customWidth="1"/>
    <col min="15613" max="15614" width="16.1640625" style="37" customWidth="1"/>
    <col min="15615" max="15866" width="8.83203125" style="37"/>
    <col min="15867" max="15867" width="43.1640625" style="37" customWidth="1"/>
    <col min="15868" max="15868" width="16.5" style="37" customWidth="1"/>
    <col min="15869" max="15870" width="16.1640625" style="37" customWidth="1"/>
    <col min="15871" max="16122" width="8.83203125" style="37"/>
    <col min="16123" max="16123" width="43.1640625" style="37" customWidth="1"/>
    <col min="16124" max="16124" width="16.5" style="37" customWidth="1"/>
    <col min="16125" max="16126" width="16.1640625" style="37" customWidth="1"/>
    <col min="16127" max="16384" width="8.83203125" style="37"/>
  </cols>
  <sheetData>
    <row r="1" spans="1:4" x14ac:dyDescent="0.2">
      <c r="B1" s="60"/>
      <c r="C1" s="186" t="s">
        <v>333</v>
      </c>
      <c r="D1" s="186"/>
    </row>
    <row r="2" spans="1:4" ht="15.6" customHeight="1" x14ac:dyDescent="0.2">
      <c r="B2" s="186" t="s">
        <v>150</v>
      </c>
      <c r="C2" s="186"/>
      <c r="D2" s="186"/>
    </row>
    <row r="3" spans="1:4" ht="13.15" customHeight="1" x14ac:dyDescent="0.2">
      <c r="B3" s="186" t="s">
        <v>149</v>
      </c>
      <c r="C3" s="186"/>
      <c r="D3" s="186"/>
    </row>
    <row r="4" spans="1:4" ht="14.45" customHeight="1" x14ac:dyDescent="0.2">
      <c r="B4" s="186" t="s">
        <v>886</v>
      </c>
      <c r="C4" s="186"/>
      <c r="D4" s="186"/>
    </row>
    <row r="5" spans="1:4" ht="102" customHeight="1" x14ac:dyDescent="0.2">
      <c r="B5" s="60"/>
      <c r="C5" s="185" t="s">
        <v>341</v>
      </c>
      <c r="D5" s="185"/>
    </row>
    <row r="6" spans="1:4" ht="98.45" customHeight="1" x14ac:dyDescent="0.2">
      <c r="C6" s="182" t="s">
        <v>605</v>
      </c>
      <c r="D6" s="182"/>
    </row>
    <row r="7" spans="1:4" x14ac:dyDescent="0.2">
      <c r="C7" s="183" t="s">
        <v>606</v>
      </c>
      <c r="D7" s="183"/>
    </row>
    <row r="8" spans="1:4" s="38" customFormat="1" ht="66" customHeight="1" x14ac:dyDescent="0.2">
      <c r="A8" s="184" t="s">
        <v>607</v>
      </c>
      <c r="B8" s="184"/>
      <c r="C8" s="184"/>
      <c r="D8" s="184"/>
    </row>
    <row r="9" spans="1:4" s="38" customFormat="1" ht="24" customHeight="1" x14ac:dyDescent="0.25">
      <c r="A9" s="143"/>
      <c r="B9" s="143"/>
      <c r="C9" s="144"/>
      <c r="D9" s="145" t="s">
        <v>1</v>
      </c>
    </row>
    <row r="10" spans="1:4" ht="81.75" customHeight="1" x14ac:dyDescent="0.2">
      <c r="A10" s="149" t="s">
        <v>613</v>
      </c>
      <c r="B10" s="39" t="s">
        <v>8</v>
      </c>
      <c r="C10" s="40" t="s">
        <v>9</v>
      </c>
      <c r="D10" s="40" t="s">
        <v>10</v>
      </c>
    </row>
    <row r="11" spans="1:4" ht="52.5" customHeight="1" x14ac:dyDescent="0.3">
      <c r="A11" s="41" t="s">
        <v>623</v>
      </c>
      <c r="B11" s="146">
        <v>11500000</v>
      </c>
      <c r="C11" s="40"/>
      <c r="D11" s="40"/>
    </row>
    <row r="12" spans="1:4" ht="54" customHeight="1" x14ac:dyDescent="0.3">
      <c r="A12" s="41" t="s">
        <v>614</v>
      </c>
      <c r="B12" s="146">
        <v>426000</v>
      </c>
      <c r="C12" s="146">
        <v>0</v>
      </c>
      <c r="D12" s="146">
        <v>0</v>
      </c>
    </row>
    <row r="13" spans="1:4" ht="61.5" customHeight="1" x14ac:dyDescent="0.3">
      <c r="A13" s="41" t="s">
        <v>615</v>
      </c>
      <c r="B13" s="146">
        <v>347000</v>
      </c>
      <c r="C13" s="146">
        <v>0</v>
      </c>
      <c r="D13" s="146">
        <v>0</v>
      </c>
    </row>
    <row r="14" spans="1:4" ht="30" hidden="1" customHeight="1" x14ac:dyDescent="0.3">
      <c r="A14" s="41" t="s">
        <v>608</v>
      </c>
      <c r="B14" s="146">
        <v>0</v>
      </c>
      <c r="C14" s="146"/>
      <c r="D14" s="146">
        <v>0</v>
      </c>
    </row>
    <row r="15" spans="1:4" ht="61.5" customHeight="1" x14ac:dyDescent="0.3">
      <c r="A15" s="41" t="s">
        <v>616</v>
      </c>
      <c r="B15" s="146">
        <v>352000</v>
      </c>
      <c r="C15" s="146">
        <v>0</v>
      </c>
      <c r="D15" s="146">
        <v>0</v>
      </c>
    </row>
    <row r="16" spans="1:4" ht="30" hidden="1" customHeight="1" x14ac:dyDescent="0.3">
      <c r="A16" s="41" t="s">
        <v>609</v>
      </c>
      <c r="B16" s="146">
        <v>0</v>
      </c>
      <c r="C16" s="146"/>
      <c r="D16" s="146">
        <v>0</v>
      </c>
    </row>
    <row r="17" spans="1:4" ht="60" customHeight="1" x14ac:dyDescent="0.3">
      <c r="A17" s="41" t="s">
        <v>622</v>
      </c>
      <c r="B17" s="146">
        <v>330000</v>
      </c>
      <c r="C17" s="146">
        <v>0</v>
      </c>
      <c r="D17" s="146">
        <v>0</v>
      </c>
    </row>
    <row r="18" spans="1:4" ht="60" customHeight="1" x14ac:dyDescent="0.3">
      <c r="A18" s="41" t="s">
        <v>617</v>
      </c>
      <c r="B18" s="146">
        <v>37000</v>
      </c>
      <c r="C18" s="146">
        <v>0</v>
      </c>
      <c r="D18" s="146">
        <v>0</v>
      </c>
    </row>
    <row r="19" spans="1:4" ht="58.5" customHeight="1" x14ac:dyDescent="0.3">
      <c r="A19" s="41" t="s">
        <v>618</v>
      </c>
      <c r="B19" s="146">
        <v>101000</v>
      </c>
      <c r="C19" s="146">
        <v>0</v>
      </c>
      <c r="D19" s="146">
        <v>0</v>
      </c>
    </row>
    <row r="20" spans="1:4" ht="61.5" customHeight="1" x14ac:dyDescent="0.3">
      <c r="A20" s="41" t="s">
        <v>619</v>
      </c>
      <c r="B20" s="146">
        <v>289000</v>
      </c>
      <c r="C20" s="146">
        <v>0</v>
      </c>
      <c r="D20" s="146">
        <v>0</v>
      </c>
    </row>
    <row r="21" spans="1:4" ht="30" hidden="1" customHeight="1" x14ac:dyDescent="0.3">
      <c r="A21" s="41" t="s">
        <v>610</v>
      </c>
      <c r="B21" s="146">
        <v>0</v>
      </c>
      <c r="C21" s="146"/>
      <c r="D21" s="146">
        <v>0</v>
      </c>
    </row>
    <row r="22" spans="1:4" ht="62.25" customHeight="1" x14ac:dyDescent="0.3">
      <c r="A22" s="41" t="s">
        <v>620</v>
      </c>
      <c r="B22" s="146">
        <v>318000</v>
      </c>
      <c r="C22" s="146">
        <v>0</v>
      </c>
      <c r="D22" s="146">
        <v>0</v>
      </c>
    </row>
    <row r="23" spans="1:4" ht="59.25" customHeight="1" x14ac:dyDescent="0.3">
      <c r="A23" s="41" t="s">
        <v>621</v>
      </c>
      <c r="B23" s="146">
        <v>300000</v>
      </c>
      <c r="C23" s="146">
        <v>0</v>
      </c>
      <c r="D23" s="146">
        <v>0</v>
      </c>
    </row>
    <row r="24" spans="1:4" ht="30" customHeight="1" x14ac:dyDescent="0.3">
      <c r="A24" s="41" t="s">
        <v>611</v>
      </c>
      <c r="B24" s="146">
        <v>500000</v>
      </c>
      <c r="C24" s="146">
        <v>0</v>
      </c>
      <c r="D24" s="146">
        <v>0</v>
      </c>
    </row>
    <row r="25" spans="1:4" ht="30" customHeight="1" x14ac:dyDescent="0.3">
      <c r="A25" s="42" t="s">
        <v>272</v>
      </c>
      <c r="B25" s="147">
        <f>SUM(B11:B24)</f>
        <v>14500000</v>
      </c>
      <c r="C25" s="147">
        <f>SUM(C12:C24)</f>
        <v>0</v>
      </c>
      <c r="D25" s="147">
        <f>SUM(D12:D24)</f>
        <v>0</v>
      </c>
    </row>
    <row r="26" spans="1:4" ht="18.75" x14ac:dyDescent="0.3">
      <c r="A26" s="148"/>
      <c r="B26" s="148"/>
      <c r="C26" s="148"/>
      <c r="D26" s="148"/>
    </row>
    <row r="27" spans="1:4" ht="18.75" x14ac:dyDescent="0.3">
      <c r="A27" s="148"/>
      <c r="B27" s="148"/>
      <c r="C27" s="148"/>
      <c r="D27" s="148"/>
    </row>
    <row r="28" spans="1:4" ht="18.75" x14ac:dyDescent="0.3">
      <c r="A28" s="148"/>
      <c r="B28" s="148"/>
      <c r="C28" s="148"/>
      <c r="D28" s="148"/>
    </row>
  </sheetData>
  <mergeCells count="8">
    <mergeCell ref="C6:D6"/>
    <mergeCell ref="C7:D7"/>
    <mergeCell ref="A8:D8"/>
    <mergeCell ref="C5:D5"/>
    <mergeCell ref="C1:D1"/>
    <mergeCell ref="B2:D2"/>
    <mergeCell ref="B3:D3"/>
    <mergeCell ref="B4:D4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3"/>
  <sheetViews>
    <sheetView view="pageBreakPreview" zoomScale="93" zoomScaleNormal="100" zoomScaleSheetLayoutView="93" workbookViewId="0">
      <selection activeCell="B1" sqref="B1"/>
    </sheetView>
  </sheetViews>
  <sheetFormatPr defaultRowHeight="12.75" x14ac:dyDescent="0.2"/>
  <cols>
    <col min="1" max="1" width="0.1640625" style="44" customWidth="1"/>
    <col min="2" max="3" width="9.33203125" style="44"/>
    <col min="4" max="4" width="10.5" style="44" customWidth="1"/>
    <col min="5" max="6" width="9.33203125" style="44"/>
    <col min="7" max="7" width="16" style="44" customWidth="1"/>
    <col min="8" max="8" width="16.6640625" style="44" customWidth="1"/>
    <col min="9" max="9" width="16" style="44" customWidth="1"/>
    <col min="10" max="10" width="15.6640625" style="44" customWidth="1"/>
    <col min="11" max="16" width="9.33203125" style="44" customWidth="1"/>
    <col min="17" max="256" width="9.33203125" style="44"/>
    <col min="257" max="257" width="0.1640625" style="44" customWidth="1"/>
    <col min="258" max="259" width="9.33203125" style="44"/>
    <col min="260" max="260" width="10.5" style="44" customWidth="1"/>
    <col min="261" max="262" width="9.33203125" style="44"/>
    <col min="263" max="263" width="16" style="44" customWidth="1"/>
    <col min="264" max="264" width="16.6640625" style="44" customWidth="1"/>
    <col min="265" max="265" width="16" style="44" customWidth="1"/>
    <col min="266" max="266" width="15.6640625" style="44" customWidth="1"/>
    <col min="267" max="272" width="9.33203125" style="44" customWidth="1"/>
    <col min="273" max="512" width="9.33203125" style="44"/>
    <col min="513" max="513" width="0.1640625" style="44" customWidth="1"/>
    <col min="514" max="515" width="9.33203125" style="44"/>
    <col min="516" max="516" width="10.5" style="44" customWidth="1"/>
    <col min="517" max="518" width="9.33203125" style="44"/>
    <col min="519" max="519" width="16" style="44" customWidth="1"/>
    <col min="520" max="520" width="16.6640625" style="44" customWidth="1"/>
    <col min="521" max="521" width="16" style="44" customWidth="1"/>
    <col min="522" max="522" width="15.6640625" style="44" customWidth="1"/>
    <col min="523" max="528" width="9.33203125" style="44" customWidth="1"/>
    <col min="529" max="768" width="9.33203125" style="44"/>
    <col min="769" max="769" width="0.1640625" style="44" customWidth="1"/>
    <col min="770" max="771" width="9.33203125" style="44"/>
    <col min="772" max="772" width="10.5" style="44" customWidth="1"/>
    <col min="773" max="774" width="9.33203125" style="44"/>
    <col min="775" max="775" width="16" style="44" customWidth="1"/>
    <col min="776" max="776" width="16.6640625" style="44" customWidth="1"/>
    <col min="777" max="777" width="16" style="44" customWidth="1"/>
    <col min="778" max="778" width="15.6640625" style="44" customWidth="1"/>
    <col min="779" max="784" width="9.33203125" style="44" customWidth="1"/>
    <col min="785" max="1024" width="9.33203125" style="44"/>
    <col min="1025" max="1025" width="0.1640625" style="44" customWidth="1"/>
    <col min="1026" max="1027" width="9.33203125" style="44"/>
    <col min="1028" max="1028" width="10.5" style="44" customWidth="1"/>
    <col min="1029" max="1030" width="9.33203125" style="44"/>
    <col min="1031" max="1031" width="16" style="44" customWidth="1"/>
    <col min="1032" max="1032" width="16.6640625" style="44" customWidth="1"/>
    <col min="1033" max="1033" width="16" style="44" customWidth="1"/>
    <col min="1034" max="1034" width="15.6640625" style="44" customWidth="1"/>
    <col min="1035" max="1040" width="9.33203125" style="44" customWidth="1"/>
    <col min="1041" max="1280" width="9.33203125" style="44"/>
    <col min="1281" max="1281" width="0.1640625" style="44" customWidth="1"/>
    <col min="1282" max="1283" width="9.33203125" style="44"/>
    <col min="1284" max="1284" width="10.5" style="44" customWidth="1"/>
    <col min="1285" max="1286" width="9.33203125" style="44"/>
    <col min="1287" max="1287" width="16" style="44" customWidth="1"/>
    <col min="1288" max="1288" width="16.6640625" style="44" customWidth="1"/>
    <col min="1289" max="1289" width="16" style="44" customWidth="1"/>
    <col min="1290" max="1290" width="15.6640625" style="44" customWidth="1"/>
    <col min="1291" max="1296" width="9.33203125" style="44" customWidth="1"/>
    <col min="1297" max="1536" width="9.33203125" style="44"/>
    <col min="1537" max="1537" width="0.1640625" style="44" customWidth="1"/>
    <col min="1538" max="1539" width="9.33203125" style="44"/>
    <col min="1540" max="1540" width="10.5" style="44" customWidth="1"/>
    <col min="1541" max="1542" width="9.33203125" style="44"/>
    <col min="1543" max="1543" width="16" style="44" customWidth="1"/>
    <col min="1544" max="1544" width="16.6640625" style="44" customWidth="1"/>
    <col min="1545" max="1545" width="16" style="44" customWidth="1"/>
    <col min="1546" max="1546" width="15.6640625" style="44" customWidth="1"/>
    <col min="1547" max="1552" width="9.33203125" style="44" customWidth="1"/>
    <col min="1553" max="1792" width="9.33203125" style="44"/>
    <col min="1793" max="1793" width="0.1640625" style="44" customWidth="1"/>
    <col min="1794" max="1795" width="9.33203125" style="44"/>
    <col min="1796" max="1796" width="10.5" style="44" customWidth="1"/>
    <col min="1797" max="1798" width="9.33203125" style="44"/>
    <col min="1799" max="1799" width="16" style="44" customWidth="1"/>
    <col min="1800" max="1800" width="16.6640625" style="44" customWidth="1"/>
    <col min="1801" max="1801" width="16" style="44" customWidth="1"/>
    <col min="1802" max="1802" width="15.6640625" style="44" customWidth="1"/>
    <col min="1803" max="1808" width="9.33203125" style="44" customWidth="1"/>
    <col min="1809" max="2048" width="9.33203125" style="44"/>
    <col min="2049" max="2049" width="0.1640625" style="44" customWidth="1"/>
    <col min="2050" max="2051" width="9.33203125" style="44"/>
    <col min="2052" max="2052" width="10.5" style="44" customWidth="1"/>
    <col min="2053" max="2054" width="9.33203125" style="44"/>
    <col min="2055" max="2055" width="16" style="44" customWidth="1"/>
    <col min="2056" max="2056" width="16.6640625" style="44" customWidth="1"/>
    <col min="2057" max="2057" width="16" style="44" customWidth="1"/>
    <col min="2058" max="2058" width="15.6640625" style="44" customWidth="1"/>
    <col min="2059" max="2064" width="9.33203125" style="44" customWidth="1"/>
    <col min="2065" max="2304" width="9.33203125" style="44"/>
    <col min="2305" max="2305" width="0.1640625" style="44" customWidth="1"/>
    <col min="2306" max="2307" width="9.33203125" style="44"/>
    <col min="2308" max="2308" width="10.5" style="44" customWidth="1"/>
    <col min="2309" max="2310" width="9.33203125" style="44"/>
    <col min="2311" max="2311" width="16" style="44" customWidth="1"/>
    <col min="2312" max="2312" width="16.6640625" style="44" customWidth="1"/>
    <col min="2313" max="2313" width="16" style="44" customWidth="1"/>
    <col min="2314" max="2314" width="15.6640625" style="44" customWidth="1"/>
    <col min="2315" max="2320" width="9.33203125" style="44" customWidth="1"/>
    <col min="2321" max="2560" width="9.33203125" style="44"/>
    <col min="2561" max="2561" width="0.1640625" style="44" customWidth="1"/>
    <col min="2562" max="2563" width="9.33203125" style="44"/>
    <col min="2564" max="2564" width="10.5" style="44" customWidth="1"/>
    <col min="2565" max="2566" width="9.33203125" style="44"/>
    <col min="2567" max="2567" width="16" style="44" customWidth="1"/>
    <col min="2568" max="2568" width="16.6640625" style="44" customWidth="1"/>
    <col min="2569" max="2569" width="16" style="44" customWidth="1"/>
    <col min="2570" max="2570" width="15.6640625" style="44" customWidth="1"/>
    <col min="2571" max="2576" width="9.33203125" style="44" customWidth="1"/>
    <col min="2577" max="2816" width="9.33203125" style="44"/>
    <col min="2817" max="2817" width="0.1640625" style="44" customWidth="1"/>
    <col min="2818" max="2819" width="9.33203125" style="44"/>
    <col min="2820" max="2820" width="10.5" style="44" customWidth="1"/>
    <col min="2821" max="2822" width="9.33203125" style="44"/>
    <col min="2823" max="2823" width="16" style="44" customWidth="1"/>
    <col min="2824" max="2824" width="16.6640625" style="44" customWidth="1"/>
    <col min="2825" max="2825" width="16" style="44" customWidth="1"/>
    <col min="2826" max="2826" width="15.6640625" style="44" customWidth="1"/>
    <col min="2827" max="2832" width="9.33203125" style="44" customWidth="1"/>
    <col min="2833" max="3072" width="9.33203125" style="44"/>
    <col min="3073" max="3073" width="0.1640625" style="44" customWidth="1"/>
    <col min="3074" max="3075" width="9.33203125" style="44"/>
    <col min="3076" max="3076" width="10.5" style="44" customWidth="1"/>
    <col min="3077" max="3078" width="9.33203125" style="44"/>
    <col min="3079" max="3079" width="16" style="44" customWidth="1"/>
    <col min="3080" max="3080" width="16.6640625" style="44" customWidth="1"/>
    <col min="3081" max="3081" width="16" style="44" customWidth="1"/>
    <col min="3082" max="3082" width="15.6640625" style="44" customWidth="1"/>
    <col min="3083" max="3088" width="9.33203125" style="44" customWidth="1"/>
    <col min="3089" max="3328" width="9.33203125" style="44"/>
    <col min="3329" max="3329" width="0.1640625" style="44" customWidth="1"/>
    <col min="3330" max="3331" width="9.33203125" style="44"/>
    <col min="3332" max="3332" width="10.5" style="44" customWidth="1"/>
    <col min="3333" max="3334" width="9.33203125" style="44"/>
    <col min="3335" max="3335" width="16" style="44" customWidth="1"/>
    <col min="3336" max="3336" width="16.6640625" style="44" customWidth="1"/>
    <col min="3337" max="3337" width="16" style="44" customWidth="1"/>
    <col min="3338" max="3338" width="15.6640625" style="44" customWidth="1"/>
    <col min="3339" max="3344" width="9.33203125" style="44" customWidth="1"/>
    <col min="3345" max="3584" width="9.33203125" style="44"/>
    <col min="3585" max="3585" width="0.1640625" style="44" customWidth="1"/>
    <col min="3586" max="3587" width="9.33203125" style="44"/>
    <col min="3588" max="3588" width="10.5" style="44" customWidth="1"/>
    <col min="3589" max="3590" width="9.33203125" style="44"/>
    <col min="3591" max="3591" width="16" style="44" customWidth="1"/>
    <col min="3592" max="3592" width="16.6640625" style="44" customWidth="1"/>
    <col min="3593" max="3593" width="16" style="44" customWidth="1"/>
    <col min="3594" max="3594" width="15.6640625" style="44" customWidth="1"/>
    <col min="3595" max="3600" width="9.33203125" style="44" customWidth="1"/>
    <col min="3601" max="3840" width="9.33203125" style="44"/>
    <col min="3841" max="3841" width="0.1640625" style="44" customWidth="1"/>
    <col min="3842" max="3843" width="9.33203125" style="44"/>
    <col min="3844" max="3844" width="10.5" style="44" customWidth="1"/>
    <col min="3845" max="3846" width="9.33203125" style="44"/>
    <col min="3847" max="3847" width="16" style="44" customWidth="1"/>
    <col min="3848" max="3848" width="16.6640625" style="44" customWidth="1"/>
    <col min="3849" max="3849" width="16" style="44" customWidth="1"/>
    <col min="3850" max="3850" width="15.6640625" style="44" customWidth="1"/>
    <col min="3851" max="3856" width="9.33203125" style="44" customWidth="1"/>
    <col min="3857" max="4096" width="9.33203125" style="44"/>
    <col min="4097" max="4097" width="0.1640625" style="44" customWidth="1"/>
    <col min="4098" max="4099" width="9.33203125" style="44"/>
    <col min="4100" max="4100" width="10.5" style="44" customWidth="1"/>
    <col min="4101" max="4102" width="9.33203125" style="44"/>
    <col min="4103" max="4103" width="16" style="44" customWidth="1"/>
    <col min="4104" max="4104" width="16.6640625" style="44" customWidth="1"/>
    <col min="4105" max="4105" width="16" style="44" customWidth="1"/>
    <col min="4106" max="4106" width="15.6640625" style="44" customWidth="1"/>
    <col min="4107" max="4112" width="9.33203125" style="44" customWidth="1"/>
    <col min="4113" max="4352" width="9.33203125" style="44"/>
    <col min="4353" max="4353" width="0.1640625" style="44" customWidth="1"/>
    <col min="4354" max="4355" width="9.33203125" style="44"/>
    <col min="4356" max="4356" width="10.5" style="44" customWidth="1"/>
    <col min="4357" max="4358" width="9.33203125" style="44"/>
    <col min="4359" max="4359" width="16" style="44" customWidth="1"/>
    <col min="4360" max="4360" width="16.6640625" style="44" customWidth="1"/>
    <col min="4361" max="4361" width="16" style="44" customWidth="1"/>
    <col min="4362" max="4362" width="15.6640625" style="44" customWidth="1"/>
    <col min="4363" max="4368" width="9.33203125" style="44" customWidth="1"/>
    <col min="4369" max="4608" width="9.33203125" style="44"/>
    <col min="4609" max="4609" width="0.1640625" style="44" customWidth="1"/>
    <col min="4610" max="4611" width="9.33203125" style="44"/>
    <col min="4612" max="4612" width="10.5" style="44" customWidth="1"/>
    <col min="4613" max="4614" width="9.33203125" style="44"/>
    <col min="4615" max="4615" width="16" style="44" customWidth="1"/>
    <col min="4616" max="4616" width="16.6640625" style="44" customWidth="1"/>
    <col min="4617" max="4617" width="16" style="44" customWidth="1"/>
    <col min="4618" max="4618" width="15.6640625" style="44" customWidth="1"/>
    <col min="4619" max="4624" width="9.33203125" style="44" customWidth="1"/>
    <col min="4625" max="4864" width="9.33203125" style="44"/>
    <col min="4865" max="4865" width="0.1640625" style="44" customWidth="1"/>
    <col min="4866" max="4867" width="9.33203125" style="44"/>
    <col min="4868" max="4868" width="10.5" style="44" customWidth="1"/>
    <col min="4869" max="4870" width="9.33203125" style="44"/>
    <col min="4871" max="4871" width="16" style="44" customWidth="1"/>
    <col min="4872" max="4872" width="16.6640625" style="44" customWidth="1"/>
    <col min="4873" max="4873" width="16" style="44" customWidth="1"/>
    <col min="4874" max="4874" width="15.6640625" style="44" customWidth="1"/>
    <col min="4875" max="4880" width="9.33203125" style="44" customWidth="1"/>
    <col min="4881" max="5120" width="9.33203125" style="44"/>
    <col min="5121" max="5121" width="0.1640625" style="44" customWidth="1"/>
    <col min="5122" max="5123" width="9.33203125" style="44"/>
    <col min="5124" max="5124" width="10.5" style="44" customWidth="1"/>
    <col min="5125" max="5126" width="9.33203125" style="44"/>
    <col min="5127" max="5127" width="16" style="44" customWidth="1"/>
    <col min="5128" max="5128" width="16.6640625" style="44" customWidth="1"/>
    <col min="5129" max="5129" width="16" style="44" customWidth="1"/>
    <col min="5130" max="5130" width="15.6640625" style="44" customWidth="1"/>
    <col min="5131" max="5136" width="9.33203125" style="44" customWidth="1"/>
    <col min="5137" max="5376" width="9.33203125" style="44"/>
    <col min="5377" max="5377" width="0.1640625" style="44" customWidth="1"/>
    <col min="5378" max="5379" width="9.33203125" style="44"/>
    <col min="5380" max="5380" width="10.5" style="44" customWidth="1"/>
    <col min="5381" max="5382" width="9.33203125" style="44"/>
    <col min="5383" max="5383" width="16" style="44" customWidth="1"/>
    <col min="5384" max="5384" width="16.6640625" style="44" customWidth="1"/>
    <col min="5385" max="5385" width="16" style="44" customWidth="1"/>
    <col min="5386" max="5386" width="15.6640625" style="44" customWidth="1"/>
    <col min="5387" max="5392" width="9.33203125" style="44" customWidth="1"/>
    <col min="5393" max="5632" width="9.33203125" style="44"/>
    <col min="5633" max="5633" width="0.1640625" style="44" customWidth="1"/>
    <col min="5634" max="5635" width="9.33203125" style="44"/>
    <col min="5636" max="5636" width="10.5" style="44" customWidth="1"/>
    <col min="5637" max="5638" width="9.33203125" style="44"/>
    <col min="5639" max="5639" width="16" style="44" customWidth="1"/>
    <col min="5640" max="5640" width="16.6640625" style="44" customWidth="1"/>
    <col min="5641" max="5641" width="16" style="44" customWidth="1"/>
    <col min="5642" max="5642" width="15.6640625" style="44" customWidth="1"/>
    <col min="5643" max="5648" width="9.33203125" style="44" customWidth="1"/>
    <col min="5649" max="5888" width="9.33203125" style="44"/>
    <col min="5889" max="5889" width="0.1640625" style="44" customWidth="1"/>
    <col min="5890" max="5891" width="9.33203125" style="44"/>
    <col min="5892" max="5892" width="10.5" style="44" customWidth="1"/>
    <col min="5893" max="5894" width="9.33203125" style="44"/>
    <col min="5895" max="5895" width="16" style="44" customWidth="1"/>
    <col min="5896" max="5896" width="16.6640625" style="44" customWidth="1"/>
    <col min="5897" max="5897" width="16" style="44" customWidth="1"/>
    <col min="5898" max="5898" width="15.6640625" style="44" customWidth="1"/>
    <col min="5899" max="5904" width="9.33203125" style="44" customWidth="1"/>
    <col min="5905" max="6144" width="9.33203125" style="44"/>
    <col min="6145" max="6145" width="0.1640625" style="44" customWidth="1"/>
    <col min="6146" max="6147" width="9.33203125" style="44"/>
    <col min="6148" max="6148" width="10.5" style="44" customWidth="1"/>
    <col min="6149" max="6150" width="9.33203125" style="44"/>
    <col min="6151" max="6151" width="16" style="44" customWidth="1"/>
    <col min="6152" max="6152" width="16.6640625" style="44" customWidth="1"/>
    <col min="6153" max="6153" width="16" style="44" customWidth="1"/>
    <col min="6154" max="6154" width="15.6640625" style="44" customWidth="1"/>
    <col min="6155" max="6160" width="9.33203125" style="44" customWidth="1"/>
    <col min="6161" max="6400" width="9.33203125" style="44"/>
    <col min="6401" max="6401" width="0.1640625" style="44" customWidth="1"/>
    <col min="6402" max="6403" width="9.33203125" style="44"/>
    <col min="6404" max="6404" width="10.5" style="44" customWidth="1"/>
    <col min="6405" max="6406" width="9.33203125" style="44"/>
    <col min="6407" max="6407" width="16" style="44" customWidth="1"/>
    <col min="6408" max="6408" width="16.6640625" style="44" customWidth="1"/>
    <col min="6409" max="6409" width="16" style="44" customWidth="1"/>
    <col min="6410" max="6410" width="15.6640625" style="44" customWidth="1"/>
    <col min="6411" max="6416" width="9.33203125" style="44" customWidth="1"/>
    <col min="6417" max="6656" width="9.33203125" style="44"/>
    <col min="6657" max="6657" width="0.1640625" style="44" customWidth="1"/>
    <col min="6658" max="6659" width="9.33203125" style="44"/>
    <col min="6660" max="6660" width="10.5" style="44" customWidth="1"/>
    <col min="6661" max="6662" width="9.33203125" style="44"/>
    <col min="6663" max="6663" width="16" style="44" customWidth="1"/>
    <col min="6664" max="6664" width="16.6640625" style="44" customWidth="1"/>
    <col min="6665" max="6665" width="16" style="44" customWidth="1"/>
    <col min="6666" max="6666" width="15.6640625" style="44" customWidth="1"/>
    <col min="6667" max="6672" width="9.33203125" style="44" customWidth="1"/>
    <col min="6673" max="6912" width="9.33203125" style="44"/>
    <col min="6913" max="6913" width="0.1640625" style="44" customWidth="1"/>
    <col min="6914" max="6915" width="9.33203125" style="44"/>
    <col min="6916" max="6916" width="10.5" style="44" customWidth="1"/>
    <col min="6917" max="6918" width="9.33203125" style="44"/>
    <col min="6919" max="6919" width="16" style="44" customWidth="1"/>
    <col min="6920" max="6920" width="16.6640625" style="44" customWidth="1"/>
    <col min="6921" max="6921" width="16" style="44" customWidth="1"/>
    <col min="6922" max="6922" width="15.6640625" style="44" customWidth="1"/>
    <col min="6923" max="6928" width="9.33203125" style="44" customWidth="1"/>
    <col min="6929" max="7168" width="9.33203125" style="44"/>
    <col min="7169" max="7169" width="0.1640625" style="44" customWidth="1"/>
    <col min="7170" max="7171" width="9.33203125" style="44"/>
    <col min="7172" max="7172" width="10.5" style="44" customWidth="1"/>
    <col min="7173" max="7174" width="9.33203125" style="44"/>
    <col min="7175" max="7175" width="16" style="44" customWidth="1"/>
    <col min="7176" max="7176" width="16.6640625" style="44" customWidth="1"/>
    <col min="7177" max="7177" width="16" style="44" customWidth="1"/>
    <col min="7178" max="7178" width="15.6640625" style="44" customWidth="1"/>
    <col min="7179" max="7184" width="9.33203125" style="44" customWidth="1"/>
    <col min="7185" max="7424" width="9.33203125" style="44"/>
    <col min="7425" max="7425" width="0.1640625" style="44" customWidth="1"/>
    <col min="7426" max="7427" width="9.33203125" style="44"/>
    <col min="7428" max="7428" width="10.5" style="44" customWidth="1"/>
    <col min="7429" max="7430" width="9.33203125" style="44"/>
    <col min="7431" max="7431" width="16" style="44" customWidth="1"/>
    <col min="7432" max="7432" width="16.6640625" style="44" customWidth="1"/>
    <col min="7433" max="7433" width="16" style="44" customWidth="1"/>
    <col min="7434" max="7434" width="15.6640625" style="44" customWidth="1"/>
    <col min="7435" max="7440" width="9.33203125" style="44" customWidth="1"/>
    <col min="7441" max="7680" width="9.33203125" style="44"/>
    <col min="7681" max="7681" width="0.1640625" style="44" customWidth="1"/>
    <col min="7682" max="7683" width="9.33203125" style="44"/>
    <col min="7684" max="7684" width="10.5" style="44" customWidth="1"/>
    <col min="7685" max="7686" width="9.33203125" style="44"/>
    <col min="7687" max="7687" width="16" style="44" customWidth="1"/>
    <col min="7688" max="7688" width="16.6640625" style="44" customWidth="1"/>
    <col min="7689" max="7689" width="16" style="44" customWidth="1"/>
    <col min="7690" max="7690" width="15.6640625" style="44" customWidth="1"/>
    <col min="7691" max="7696" width="9.33203125" style="44" customWidth="1"/>
    <col min="7697" max="7936" width="9.33203125" style="44"/>
    <col min="7937" max="7937" width="0.1640625" style="44" customWidth="1"/>
    <col min="7938" max="7939" width="9.33203125" style="44"/>
    <col min="7940" max="7940" width="10.5" style="44" customWidth="1"/>
    <col min="7941" max="7942" width="9.33203125" style="44"/>
    <col min="7943" max="7943" width="16" style="44" customWidth="1"/>
    <col min="7944" max="7944" width="16.6640625" style="44" customWidth="1"/>
    <col min="7945" max="7945" width="16" style="44" customWidth="1"/>
    <col min="7946" max="7946" width="15.6640625" style="44" customWidth="1"/>
    <col min="7947" max="7952" width="9.33203125" style="44" customWidth="1"/>
    <col min="7953" max="8192" width="9.33203125" style="44"/>
    <col min="8193" max="8193" width="0.1640625" style="44" customWidth="1"/>
    <col min="8194" max="8195" width="9.33203125" style="44"/>
    <col min="8196" max="8196" width="10.5" style="44" customWidth="1"/>
    <col min="8197" max="8198" width="9.33203125" style="44"/>
    <col min="8199" max="8199" width="16" style="44" customWidth="1"/>
    <col min="8200" max="8200" width="16.6640625" style="44" customWidth="1"/>
    <col min="8201" max="8201" width="16" style="44" customWidth="1"/>
    <col min="8202" max="8202" width="15.6640625" style="44" customWidth="1"/>
    <col min="8203" max="8208" width="9.33203125" style="44" customWidth="1"/>
    <col min="8209" max="8448" width="9.33203125" style="44"/>
    <col min="8449" max="8449" width="0.1640625" style="44" customWidth="1"/>
    <col min="8450" max="8451" width="9.33203125" style="44"/>
    <col min="8452" max="8452" width="10.5" style="44" customWidth="1"/>
    <col min="8453" max="8454" width="9.33203125" style="44"/>
    <col min="8455" max="8455" width="16" style="44" customWidth="1"/>
    <col min="8456" max="8456" width="16.6640625" style="44" customWidth="1"/>
    <col min="8457" max="8457" width="16" style="44" customWidth="1"/>
    <col min="8458" max="8458" width="15.6640625" style="44" customWidth="1"/>
    <col min="8459" max="8464" width="9.33203125" style="44" customWidth="1"/>
    <col min="8465" max="8704" width="9.33203125" style="44"/>
    <col min="8705" max="8705" width="0.1640625" style="44" customWidth="1"/>
    <col min="8706" max="8707" width="9.33203125" style="44"/>
    <col min="8708" max="8708" width="10.5" style="44" customWidth="1"/>
    <col min="8709" max="8710" width="9.33203125" style="44"/>
    <col min="8711" max="8711" width="16" style="44" customWidth="1"/>
    <col min="8712" max="8712" width="16.6640625" style="44" customWidth="1"/>
    <col min="8713" max="8713" width="16" style="44" customWidth="1"/>
    <col min="8714" max="8714" width="15.6640625" style="44" customWidth="1"/>
    <col min="8715" max="8720" width="9.33203125" style="44" customWidth="1"/>
    <col min="8721" max="8960" width="9.33203125" style="44"/>
    <col min="8961" max="8961" width="0.1640625" style="44" customWidth="1"/>
    <col min="8962" max="8963" width="9.33203125" style="44"/>
    <col min="8964" max="8964" width="10.5" style="44" customWidth="1"/>
    <col min="8965" max="8966" width="9.33203125" style="44"/>
    <col min="8967" max="8967" width="16" style="44" customWidth="1"/>
    <col min="8968" max="8968" width="16.6640625" style="44" customWidth="1"/>
    <col min="8969" max="8969" width="16" style="44" customWidth="1"/>
    <col min="8970" max="8970" width="15.6640625" style="44" customWidth="1"/>
    <col min="8971" max="8976" width="9.33203125" style="44" customWidth="1"/>
    <col min="8977" max="9216" width="9.33203125" style="44"/>
    <col min="9217" max="9217" width="0.1640625" style="44" customWidth="1"/>
    <col min="9218" max="9219" width="9.33203125" style="44"/>
    <col min="9220" max="9220" width="10.5" style="44" customWidth="1"/>
    <col min="9221" max="9222" width="9.33203125" style="44"/>
    <col min="9223" max="9223" width="16" style="44" customWidth="1"/>
    <col min="9224" max="9224" width="16.6640625" style="44" customWidth="1"/>
    <col min="9225" max="9225" width="16" style="44" customWidth="1"/>
    <col min="9226" max="9226" width="15.6640625" style="44" customWidth="1"/>
    <col min="9227" max="9232" width="9.33203125" style="44" customWidth="1"/>
    <col min="9233" max="9472" width="9.33203125" style="44"/>
    <col min="9473" max="9473" width="0.1640625" style="44" customWidth="1"/>
    <col min="9474" max="9475" width="9.33203125" style="44"/>
    <col min="9476" max="9476" width="10.5" style="44" customWidth="1"/>
    <col min="9477" max="9478" width="9.33203125" style="44"/>
    <col min="9479" max="9479" width="16" style="44" customWidth="1"/>
    <col min="9480" max="9480" width="16.6640625" style="44" customWidth="1"/>
    <col min="9481" max="9481" width="16" style="44" customWidth="1"/>
    <col min="9482" max="9482" width="15.6640625" style="44" customWidth="1"/>
    <col min="9483" max="9488" width="9.33203125" style="44" customWidth="1"/>
    <col min="9489" max="9728" width="9.33203125" style="44"/>
    <col min="9729" max="9729" width="0.1640625" style="44" customWidth="1"/>
    <col min="9730" max="9731" width="9.33203125" style="44"/>
    <col min="9732" max="9732" width="10.5" style="44" customWidth="1"/>
    <col min="9733" max="9734" width="9.33203125" style="44"/>
    <col min="9735" max="9735" width="16" style="44" customWidth="1"/>
    <col min="9736" max="9736" width="16.6640625" style="44" customWidth="1"/>
    <col min="9737" max="9737" width="16" style="44" customWidth="1"/>
    <col min="9738" max="9738" width="15.6640625" style="44" customWidth="1"/>
    <col min="9739" max="9744" width="9.33203125" style="44" customWidth="1"/>
    <col min="9745" max="9984" width="9.33203125" style="44"/>
    <col min="9985" max="9985" width="0.1640625" style="44" customWidth="1"/>
    <col min="9986" max="9987" width="9.33203125" style="44"/>
    <col min="9988" max="9988" width="10.5" style="44" customWidth="1"/>
    <col min="9989" max="9990" width="9.33203125" style="44"/>
    <col min="9991" max="9991" width="16" style="44" customWidth="1"/>
    <col min="9992" max="9992" width="16.6640625" style="44" customWidth="1"/>
    <col min="9993" max="9993" width="16" style="44" customWidth="1"/>
    <col min="9994" max="9994" width="15.6640625" style="44" customWidth="1"/>
    <col min="9995" max="10000" width="9.33203125" style="44" customWidth="1"/>
    <col min="10001" max="10240" width="9.33203125" style="44"/>
    <col min="10241" max="10241" width="0.1640625" style="44" customWidth="1"/>
    <col min="10242" max="10243" width="9.33203125" style="44"/>
    <col min="10244" max="10244" width="10.5" style="44" customWidth="1"/>
    <col min="10245" max="10246" width="9.33203125" style="44"/>
    <col min="10247" max="10247" width="16" style="44" customWidth="1"/>
    <col min="10248" max="10248" width="16.6640625" style="44" customWidth="1"/>
    <col min="10249" max="10249" width="16" style="44" customWidth="1"/>
    <col min="10250" max="10250" width="15.6640625" style="44" customWidth="1"/>
    <col min="10251" max="10256" width="9.33203125" style="44" customWidth="1"/>
    <col min="10257" max="10496" width="9.33203125" style="44"/>
    <col min="10497" max="10497" width="0.1640625" style="44" customWidth="1"/>
    <col min="10498" max="10499" width="9.33203125" style="44"/>
    <col min="10500" max="10500" width="10.5" style="44" customWidth="1"/>
    <col min="10501" max="10502" width="9.33203125" style="44"/>
    <col min="10503" max="10503" width="16" style="44" customWidth="1"/>
    <col min="10504" max="10504" width="16.6640625" style="44" customWidth="1"/>
    <col min="10505" max="10505" width="16" style="44" customWidth="1"/>
    <col min="10506" max="10506" width="15.6640625" style="44" customWidth="1"/>
    <col min="10507" max="10512" width="9.33203125" style="44" customWidth="1"/>
    <col min="10513" max="10752" width="9.33203125" style="44"/>
    <col min="10753" max="10753" width="0.1640625" style="44" customWidth="1"/>
    <col min="10754" max="10755" width="9.33203125" style="44"/>
    <col min="10756" max="10756" width="10.5" style="44" customWidth="1"/>
    <col min="10757" max="10758" width="9.33203125" style="44"/>
    <col min="10759" max="10759" width="16" style="44" customWidth="1"/>
    <col min="10760" max="10760" width="16.6640625" style="44" customWidth="1"/>
    <col min="10761" max="10761" width="16" style="44" customWidth="1"/>
    <col min="10762" max="10762" width="15.6640625" style="44" customWidth="1"/>
    <col min="10763" max="10768" width="9.33203125" style="44" customWidth="1"/>
    <col min="10769" max="11008" width="9.33203125" style="44"/>
    <col min="11009" max="11009" width="0.1640625" style="44" customWidth="1"/>
    <col min="11010" max="11011" width="9.33203125" style="44"/>
    <col min="11012" max="11012" width="10.5" style="44" customWidth="1"/>
    <col min="11013" max="11014" width="9.33203125" style="44"/>
    <col min="11015" max="11015" width="16" style="44" customWidth="1"/>
    <col min="11016" max="11016" width="16.6640625" style="44" customWidth="1"/>
    <col min="11017" max="11017" width="16" style="44" customWidth="1"/>
    <col min="11018" max="11018" width="15.6640625" style="44" customWidth="1"/>
    <col min="11019" max="11024" width="9.33203125" style="44" customWidth="1"/>
    <col min="11025" max="11264" width="9.33203125" style="44"/>
    <col min="11265" max="11265" width="0.1640625" style="44" customWidth="1"/>
    <col min="11266" max="11267" width="9.33203125" style="44"/>
    <col min="11268" max="11268" width="10.5" style="44" customWidth="1"/>
    <col min="11269" max="11270" width="9.33203125" style="44"/>
    <col min="11271" max="11271" width="16" style="44" customWidth="1"/>
    <col min="11272" max="11272" width="16.6640625" style="44" customWidth="1"/>
    <col min="11273" max="11273" width="16" style="44" customWidth="1"/>
    <col min="11274" max="11274" width="15.6640625" style="44" customWidth="1"/>
    <col min="11275" max="11280" width="9.33203125" style="44" customWidth="1"/>
    <col min="11281" max="11520" width="9.33203125" style="44"/>
    <col min="11521" max="11521" width="0.1640625" style="44" customWidth="1"/>
    <col min="11522" max="11523" width="9.33203125" style="44"/>
    <col min="11524" max="11524" width="10.5" style="44" customWidth="1"/>
    <col min="11525" max="11526" width="9.33203125" style="44"/>
    <col min="11527" max="11527" width="16" style="44" customWidth="1"/>
    <col min="11528" max="11528" width="16.6640625" style="44" customWidth="1"/>
    <col min="11529" max="11529" width="16" style="44" customWidth="1"/>
    <col min="11530" max="11530" width="15.6640625" style="44" customWidth="1"/>
    <col min="11531" max="11536" width="9.33203125" style="44" customWidth="1"/>
    <col min="11537" max="11776" width="9.33203125" style="44"/>
    <col min="11777" max="11777" width="0.1640625" style="44" customWidth="1"/>
    <col min="11778" max="11779" width="9.33203125" style="44"/>
    <col min="11780" max="11780" width="10.5" style="44" customWidth="1"/>
    <col min="11781" max="11782" width="9.33203125" style="44"/>
    <col min="11783" max="11783" width="16" style="44" customWidth="1"/>
    <col min="11784" max="11784" width="16.6640625" style="44" customWidth="1"/>
    <col min="11785" max="11785" width="16" style="44" customWidth="1"/>
    <col min="11786" max="11786" width="15.6640625" style="44" customWidth="1"/>
    <col min="11787" max="11792" width="9.33203125" style="44" customWidth="1"/>
    <col min="11793" max="12032" width="9.33203125" style="44"/>
    <col min="12033" max="12033" width="0.1640625" style="44" customWidth="1"/>
    <col min="12034" max="12035" width="9.33203125" style="44"/>
    <col min="12036" max="12036" width="10.5" style="44" customWidth="1"/>
    <col min="12037" max="12038" width="9.33203125" style="44"/>
    <col min="12039" max="12039" width="16" style="44" customWidth="1"/>
    <col min="12040" max="12040" width="16.6640625" style="44" customWidth="1"/>
    <col min="12041" max="12041" width="16" style="44" customWidth="1"/>
    <col min="12042" max="12042" width="15.6640625" style="44" customWidth="1"/>
    <col min="12043" max="12048" width="9.33203125" style="44" customWidth="1"/>
    <col min="12049" max="12288" width="9.33203125" style="44"/>
    <col min="12289" max="12289" width="0.1640625" style="44" customWidth="1"/>
    <col min="12290" max="12291" width="9.33203125" style="44"/>
    <col min="12292" max="12292" width="10.5" style="44" customWidth="1"/>
    <col min="12293" max="12294" width="9.33203125" style="44"/>
    <col min="12295" max="12295" width="16" style="44" customWidth="1"/>
    <col min="12296" max="12296" width="16.6640625" style="44" customWidth="1"/>
    <col min="12297" max="12297" width="16" style="44" customWidth="1"/>
    <col min="12298" max="12298" width="15.6640625" style="44" customWidth="1"/>
    <col min="12299" max="12304" width="9.33203125" style="44" customWidth="1"/>
    <col min="12305" max="12544" width="9.33203125" style="44"/>
    <col min="12545" max="12545" width="0.1640625" style="44" customWidth="1"/>
    <col min="12546" max="12547" width="9.33203125" style="44"/>
    <col min="12548" max="12548" width="10.5" style="44" customWidth="1"/>
    <col min="12549" max="12550" width="9.33203125" style="44"/>
    <col min="12551" max="12551" width="16" style="44" customWidth="1"/>
    <col min="12552" max="12552" width="16.6640625" style="44" customWidth="1"/>
    <col min="12553" max="12553" width="16" style="44" customWidth="1"/>
    <col min="12554" max="12554" width="15.6640625" style="44" customWidth="1"/>
    <col min="12555" max="12560" width="9.33203125" style="44" customWidth="1"/>
    <col min="12561" max="12800" width="9.33203125" style="44"/>
    <col min="12801" max="12801" width="0.1640625" style="44" customWidth="1"/>
    <col min="12802" max="12803" width="9.33203125" style="44"/>
    <col min="12804" max="12804" width="10.5" style="44" customWidth="1"/>
    <col min="12805" max="12806" width="9.33203125" style="44"/>
    <col min="12807" max="12807" width="16" style="44" customWidth="1"/>
    <col min="12808" max="12808" width="16.6640625" style="44" customWidth="1"/>
    <col min="12809" max="12809" width="16" style="44" customWidth="1"/>
    <col min="12810" max="12810" width="15.6640625" style="44" customWidth="1"/>
    <col min="12811" max="12816" width="9.33203125" style="44" customWidth="1"/>
    <col min="12817" max="13056" width="9.33203125" style="44"/>
    <col min="13057" max="13057" width="0.1640625" style="44" customWidth="1"/>
    <col min="13058" max="13059" width="9.33203125" style="44"/>
    <col min="13060" max="13060" width="10.5" style="44" customWidth="1"/>
    <col min="13061" max="13062" width="9.33203125" style="44"/>
    <col min="13063" max="13063" width="16" style="44" customWidth="1"/>
    <col min="13064" max="13064" width="16.6640625" style="44" customWidth="1"/>
    <col min="13065" max="13065" width="16" style="44" customWidth="1"/>
    <col min="13066" max="13066" width="15.6640625" style="44" customWidth="1"/>
    <col min="13067" max="13072" width="9.33203125" style="44" customWidth="1"/>
    <col min="13073" max="13312" width="9.33203125" style="44"/>
    <col min="13313" max="13313" width="0.1640625" style="44" customWidth="1"/>
    <col min="13314" max="13315" width="9.33203125" style="44"/>
    <col min="13316" max="13316" width="10.5" style="44" customWidth="1"/>
    <col min="13317" max="13318" width="9.33203125" style="44"/>
    <col min="13319" max="13319" width="16" style="44" customWidth="1"/>
    <col min="13320" max="13320" width="16.6640625" style="44" customWidth="1"/>
    <col min="13321" max="13321" width="16" style="44" customWidth="1"/>
    <col min="13322" max="13322" width="15.6640625" style="44" customWidth="1"/>
    <col min="13323" max="13328" width="9.33203125" style="44" customWidth="1"/>
    <col min="13329" max="13568" width="9.33203125" style="44"/>
    <col min="13569" max="13569" width="0.1640625" style="44" customWidth="1"/>
    <col min="13570" max="13571" width="9.33203125" style="44"/>
    <col min="13572" max="13572" width="10.5" style="44" customWidth="1"/>
    <col min="13573" max="13574" width="9.33203125" style="44"/>
    <col min="13575" max="13575" width="16" style="44" customWidth="1"/>
    <col min="13576" max="13576" width="16.6640625" style="44" customWidth="1"/>
    <col min="13577" max="13577" width="16" style="44" customWidth="1"/>
    <col min="13578" max="13578" width="15.6640625" style="44" customWidth="1"/>
    <col min="13579" max="13584" width="9.33203125" style="44" customWidth="1"/>
    <col min="13585" max="13824" width="9.33203125" style="44"/>
    <col min="13825" max="13825" width="0.1640625" style="44" customWidth="1"/>
    <col min="13826" max="13827" width="9.33203125" style="44"/>
    <col min="13828" max="13828" width="10.5" style="44" customWidth="1"/>
    <col min="13829" max="13830" width="9.33203125" style="44"/>
    <col min="13831" max="13831" width="16" style="44" customWidth="1"/>
    <col min="13832" max="13832" width="16.6640625" style="44" customWidth="1"/>
    <col min="13833" max="13833" width="16" style="44" customWidth="1"/>
    <col min="13834" max="13834" width="15.6640625" style="44" customWidth="1"/>
    <col min="13835" max="13840" width="9.33203125" style="44" customWidth="1"/>
    <col min="13841" max="14080" width="9.33203125" style="44"/>
    <col min="14081" max="14081" width="0.1640625" style="44" customWidth="1"/>
    <col min="14082" max="14083" width="9.33203125" style="44"/>
    <col min="14084" max="14084" width="10.5" style="44" customWidth="1"/>
    <col min="14085" max="14086" width="9.33203125" style="44"/>
    <col min="14087" max="14087" width="16" style="44" customWidth="1"/>
    <col min="14088" max="14088" width="16.6640625" style="44" customWidth="1"/>
    <col min="14089" max="14089" width="16" style="44" customWidth="1"/>
    <col min="14090" max="14090" width="15.6640625" style="44" customWidth="1"/>
    <col min="14091" max="14096" width="9.33203125" style="44" customWidth="1"/>
    <col min="14097" max="14336" width="9.33203125" style="44"/>
    <col min="14337" max="14337" width="0.1640625" style="44" customWidth="1"/>
    <col min="14338" max="14339" width="9.33203125" style="44"/>
    <col min="14340" max="14340" width="10.5" style="44" customWidth="1"/>
    <col min="14341" max="14342" width="9.33203125" style="44"/>
    <col min="14343" max="14343" width="16" style="44" customWidth="1"/>
    <col min="14344" max="14344" width="16.6640625" style="44" customWidth="1"/>
    <col min="14345" max="14345" width="16" style="44" customWidth="1"/>
    <col min="14346" max="14346" width="15.6640625" style="44" customWidth="1"/>
    <col min="14347" max="14352" width="9.33203125" style="44" customWidth="1"/>
    <col min="14353" max="14592" width="9.33203125" style="44"/>
    <col min="14593" max="14593" width="0.1640625" style="44" customWidth="1"/>
    <col min="14594" max="14595" width="9.33203125" style="44"/>
    <col min="14596" max="14596" width="10.5" style="44" customWidth="1"/>
    <col min="14597" max="14598" width="9.33203125" style="44"/>
    <col min="14599" max="14599" width="16" style="44" customWidth="1"/>
    <col min="14600" max="14600" width="16.6640625" style="44" customWidth="1"/>
    <col min="14601" max="14601" width="16" style="44" customWidth="1"/>
    <col min="14602" max="14602" width="15.6640625" style="44" customWidth="1"/>
    <col min="14603" max="14608" width="9.33203125" style="44" customWidth="1"/>
    <col min="14609" max="14848" width="9.33203125" style="44"/>
    <col min="14849" max="14849" width="0.1640625" style="44" customWidth="1"/>
    <col min="14850" max="14851" width="9.33203125" style="44"/>
    <col min="14852" max="14852" width="10.5" style="44" customWidth="1"/>
    <col min="14853" max="14854" width="9.33203125" style="44"/>
    <col min="14855" max="14855" width="16" style="44" customWidth="1"/>
    <col min="14856" max="14856" width="16.6640625" style="44" customWidth="1"/>
    <col min="14857" max="14857" width="16" style="44" customWidth="1"/>
    <col min="14858" max="14858" width="15.6640625" style="44" customWidth="1"/>
    <col min="14859" max="14864" width="9.33203125" style="44" customWidth="1"/>
    <col min="14865" max="15104" width="9.33203125" style="44"/>
    <col min="15105" max="15105" width="0.1640625" style="44" customWidth="1"/>
    <col min="15106" max="15107" width="9.33203125" style="44"/>
    <col min="15108" max="15108" width="10.5" style="44" customWidth="1"/>
    <col min="15109" max="15110" width="9.33203125" style="44"/>
    <col min="15111" max="15111" width="16" style="44" customWidth="1"/>
    <col min="15112" max="15112" width="16.6640625" style="44" customWidth="1"/>
    <col min="15113" max="15113" width="16" style="44" customWidth="1"/>
    <col min="15114" max="15114" width="15.6640625" style="44" customWidth="1"/>
    <col min="15115" max="15120" width="9.33203125" style="44" customWidth="1"/>
    <col min="15121" max="15360" width="9.33203125" style="44"/>
    <col min="15361" max="15361" width="0.1640625" style="44" customWidth="1"/>
    <col min="15362" max="15363" width="9.33203125" style="44"/>
    <col min="15364" max="15364" width="10.5" style="44" customWidth="1"/>
    <col min="15365" max="15366" width="9.33203125" style="44"/>
    <col min="15367" max="15367" width="16" style="44" customWidth="1"/>
    <col min="15368" max="15368" width="16.6640625" style="44" customWidth="1"/>
    <col min="15369" max="15369" width="16" style="44" customWidth="1"/>
    <col min="15370" max="15370" width="15.6640625" style="44" customWidth="1"/>
    <col min="15371" max="15376" width="9.33203125" style="44" customWidth="1"/>
    <col min="15377" max="15616" width="9.33203125" style="44"/>
    <col min="15617" max="15617" width="0.1640625" style="44" customWidth="1"/>
    <col min="15618" max="15619" width="9.33203125" style="44"/>
    <col min="15620" max="15620" width="10.5" style="44" customWidth="1"/>
    <col min="15621" max="15622" width="9.33203125" style="44"/>
    <col min="15623" max="15623" width="16" style="44" customWidth="1"/>
    <col min="15624" max="15624" width="16.6640625" style="44" customWidth="1"/>
    <col min="15625" max="15625" width="16" style="44" customWidth="1"/>
    <col min="15626" max="15626" width="15.6640625" style="44" customWidth="1"/>
    <col min="15627" max="15632" width="9.33203125" style="44" customWidth="1"/>
    <col min="15633" max="15872" width="9.33203125" style="44"/>
    <col min="15873" max="15873" width="0.1640625" style="44" customWidth="1"/>
    <col min="15874" max="15875" width="9.33203125" style="44"/>
    <col min="15876" max="15876" width="10.5" style="44" customWidth="1"/>
    <col min="15877" max="15878" width="9.33203125" style="44"/>
    <col min="15879" max="15879" width="16" style="44" customWidth="1"/>
    <col min="15880" max="15880" width="16.6640625" style="44" customWidth="1"/>
    <col min="15881" max="15881" width="16" style="44" customWidth="1"/>
    <col min="15882" max="15882" width="15.6640625" style="44" customWidth="1"/>
    <col min="15883" max="15888" width="9.33203125" style="44" customWidth="1"/>
    <col min="15889" max="16128" width="9.33203125" style="44"/>
    <col min="16129" max="16129" width="0.1640625" style="44" customWidth="1"/>
    <col min="16130" max="16131" width="9.33203125" style="44"/>
    <col min="16132" max="16132" width="10.5" style="44" customWidth="1"/>
    <col min="16133" max="16134" width="9.33203125" style="44"/>
    <col min="16135" max="16135" width="16" style="44" customWidth="1"/>
    <col min="16136" max="16136" width="16.6640625" style="44" customWidth="1"/>
    <col min="16137" max="16137" width="16" style="44" customWidth="1"/>
    <col min="16138" max="16138" width="15.6640625" style="44" customWidth="1"/>
    <col min="16139" max="16144" width="9.33203125" style="44" customWidth="1"/>
    <col min="16145" max="16384" width="9.33203125" style="44"/>
  </cols>
  <sheetData>
    <row r="1" spans="1:10" ht="15.75" customHeight="1" x14ac:dyDescent="0.2">
      <c r="H1" s="164" t="s">
        <v>612</v>
      </c>
      <c r="I1" s="164"/>
      <c r="J1" s="164"/>
    </row>
    <row r="2" spans="1:10" ht="15.75" customHeight="1" x14ac:dyDescent="0.2">
      <c r="H2" s="164" t="s">
        <v>150</v>
      </c>
      <c r="I2" s="164"/>
      <c r="J2" s="164"/>
    </row>
    <row r="3" spans="1:10" ht="15.75" customHeight="1" x14ac:dyDescent="0.2">
      <c r="H3" s="164" t="s">
        <v>149</v>
      </c>
      <c r="I3" s="164"/>
      <c r="J3" s="164"/>
    </row>
    <row r="4" spans="1:10" ht="15.75" x14ac:dyDescent="0.2">
      <c r="H4" s="164" t="s">
        <v>887</v>
      </c>
      <c r="I4" s="164"/>
      <c r="J4" s="164"/>
    </row>
    <row r="5" spans="1:10" ht="107.25" customHeight="1" x14ac:dyDescent="0.2">
      <c r="H5" s="164" t="s">
        <v>341</v>
      </c>
      <c r="I5" s="164"/>
      <c r="J5" s="164"/>
    </row>
    <row r="6" spans="1:10" ht="15.75" x14ac:dyDescent="0.25">
      <c r="A6" s="43"/>
      <c r="B6" s="43"/>
      <c r="C6" s="43"/>
      <c r="D6" s="43"/>
      <c r="E6" s="43"/>
      <c r="G6" s="45"/>
      <c r="H6" s="188" t="s">
        <v>273</v>
      </c>
      <c r="I6" s="188"/>
      <c r="J6" s="188"/>
    </row>
    <row r="7" spans="1:10" ht="15.75" x14ac:dyDescent="0.25">
      <c r="A7" s="43"/>
      <c r="B7" s="43"/>
      <c r="C7" s="43"/>
      <c r="D7" s="43"/>
      <c r="E7" s="43"/>
      <c r="G7" s="45"/>
      <c r="H7" s="188" t="s">
        <v>274</v>
      </c>
      <c r="I7" s="189"/>
      <c r="J7" s="189"/>
    </row>
    <row r="8" spans="1:10" ht="15.75" x14ac:dyDescent="0.25">
      <c r="A8" s="43"/>
      <c r="B8" s="43"/>
      <c r="C8" s="43"/>
      <c r="D8" s="43"/>
      <c r="E8" s="43"/>
      <c r="G8" s="45"/>
      <c r="H8" s="188" t="s">
        <v>149</v>
      </c>
      <c r="I8" s="189"/>
      <c r="J8" s="189"/>
    </row>
    <row r="9" spans="1:10" ht="15.75" x14ac:dyDescent="0.25">
      <c r="A9" s="43"/>
      <c r="B9" s="43"/>
      <c r="C9" s="46"/>
      <c r="D9" s="46"/>
      <c r="E9" s="46"/>
      <c r="G9" s="45"/>
      <c r="H9" s="187" t="s">
        <v>158</v>
      </c>
      <c r="I9" s="189"/>
      <c r="J9" s="189"/>
    </row>
    <row r="10" spans="1:10" ht="15.75" x14ac:dyDescent="0.25">
      <c r="A10" s="43"/>
      <c r="B10" s="43"/>
      <c r="C10" s="43"/>
      <c r="D10" s="43"/>
      <c r="E10" s="43"/>
      <c r="G10" s="187" t="s">
        <v>152</v>
      </c>
      <c r="H10" s="187"/>
      <c r="I10" s="187"/>
      <c r="J10" s="187"/>
    </row>
    <row r="11" spans="1:10" ht="15.75" x14ac:dyDescent="0.25">
      <c r="A11" s="43"/>
      <c r="B11" s="43"/>
      <c r="C11" s="43"/>
      <c r="D11" s="43"/>
      <c r="G11" s="187" t="s">
        <v>151</v>
      </c>
      <c r="H11" s="187"/>
      <c r="I11" s="187"/>
      <c r="J11" s="187"/>
    </row>
    <row r="12" spans="1:10" ht="15.75" x14ac:dyDescent="0.25">
      <c r="A12" s="43"/>
      <c r="B12" s="43"/>
      <c r="C12" s="43"/>
      <c r="D12" s="43"/>
      <c r="E12" s="43"/>
      <c r="G12" s="188" t="s">
        <v>153</v>
      </c>
      <c r="H12" s="188"/>
      <c r="I12" s="188"/>
      <c r="J12" s="188"/>
    </row>
    <row r="13" spans="1:10" x14ac:dyDescent="0.2">
      <c r="A13" s="43"/>
      <c r="B13" s="43"/>
      <c r="C13" s="43"/>
      <c r="D13" s="43"/>
      <c r="E13" s="43"/>
      <c r="F13" s="43"/>
      <c r="G13" s="47"/>
      <c r="H13" s="47"/>
    </row>
    <row r="14" spans="1:10" x14ac:dyDescent="0.2">
      <c r="A14" s="43"/>
      <c r="B14" s="43"/>
      <c r="C14" s="43"/>
      <c r="D14" s="43"/>
      <c r="E14" s="43"/>
      <c r="F14" s="43"/>
      <c r="G14" s="43"/>
      <c r="H14" s="43"/>
    </row>
    <row r="15" spans="1:10" ht="15.75" x14ac:dyDescent="0.25">
      <c r="A15" s="43"/>
      <c r="B15" s="190" t="s">
        <v>275</v>
      </c>
      <c r="C15" s="190"/>
      <c r="D15" s="190"/>
      <c r="E15" s="190"/>
      <c r="F15" s="190"/>
      <c r="G15" s="190"/>
      <c r="H15" s="190"/>
      <c r="I15" s="190"/>
      <c r="J15" s="190"/>
    </row>
    <row r="16" spans="1:10" ht="15.75" x14ac:dyDescent="0.25">
      <c r="A16" s="43"/>
      <c r="B16" s="190" t="s">
        <v>276</v>
      </c>
      <c r="C16" s="190"/>
      <c r="D16" s="190"/>
      <c r="E16" s="190"/>
      <c r="F16" s="190"/>
      <c r="G16" s="190"/>
      <c r="H16" s="190"/>
      <c r="I16" s="190"/>
      <c r="J16" s="190"/>
    </row>
    <row r="17" spans="1:19" ht="24.75" customHeight="1" x14ac:dyDescent="0.2">
      <c r="A17" s="43"/>
      <c r="B17" s="43"/>
      <c r="C17" s="43"/>
      <c r="D17" s="43"/>
      <c r="E17" s="43"/>
      <c r="F17" s="48"/>
      <c r="G17" s="43"/>
      <c r="H17" s="43"/>
    </row>
    <row r="18" spans="1:19" ht="24" customHeight="1" x14ac:dyDescent="0.2">
      <c r="A18" s="43"/>
      <c r="B18" s="191" t="s">
        <v>277</v>
      </c>
      <c r="C18" s="192"/>
      <c r="D18" s="193"/>
      <c r="E18" s="191" t="s">
        <v>278</v>
      </c>
      <c r="F18" s="192"/>
      <c r="G18" s="193"/>
      <c r="H18" s="49" t="s">
        <v>8</v>
      </c>
      <c r="I18" s="49" t="s">
        <v>9</v>
      </c>
      <c r="J18" s="50" t="s">
        <v>10</v>
      </c>
    </row>
    <row r="19" spans="1:19" ht="40.5" customHeight="1" x14ac:dyDescent="0.25">
      <c r="A19" s="43"/>
      <c r="B19" s="194" t="s">
        <v>279</v>
      </c>
      <c r="C19" s="206"/>
      <c r="D19" s="207"/>
      <c r="E19" s="197" t="s">
        <v>280</v>
      </c>
      <c r="F19" s="208"/>
      <c r="G19" s="209"/>
      <c r="H19" s="51">
        <f>H32</f>
        <v>4890996.99</v>
      </c>
      <c r="I19" s="51">
        <f>I32</f>
        <v>0</v>
      </c>
      <c r="J19" s="52">
        <f>J32</f>
        <v>0</v>
      </c>
      <c r="M19" s="188"/>
      <c r="N19" s="188"/>
      <c r="O19" s="188"/>
      <c r="P19" s="188"/>
      <c r="Q19" s="188"/>
      <c r="R19" s="188"/>
      <c r="S19" s="188"/>
    </row>
    <row r="20" spans="1:19" ht="42" hidden="1" customHeight="1" x14ac:dyDescent="0.25">
      <c r="A20" s="43"/>
      <c r="B20" s="194" t="s">
        <v>281</v>
      </c>
      <c r="C20" s="195"/>
      <c r="D20" s="196"/>
      <c r="E20" s="197" t="s">
        <v>282</v>
      </c>
      <c r="F20" s="198"/>
      <c r="G20" s="199"/>
      <c r="H20" s="51">
        <f>H21-H22</f>
        <v>0</v>
      </c>
      <c r="I20" s="53"/>
      <c r="J20" s="53"/>
      <c r="M20" s="188" t="s">
        <v>274</v>
      </c>
      <c r="N20" s="188"/>
      <c r="O20" s="188"/>
      <c r="P20" s="188"/>
      <c r="Q20" s="188"/>
      <c r="R20" s="188"/>
      <c r="S20" s="188"/>
    </row>
    <row r="21" spans="1:19" ht="66" hidden="1" customHeight="1" x14ac:dyDescent="0.25">
      <c r="A21" s="43"/>
      <c r="B21" s="200" t="s">
        <v>283</v>
      </c>
      <c r="C21" s="201"/>
      <c r="D21" s="202"/>
      <c r="E21" s="203" t="s">
        <v>284</v>
      </c>
      <c r="F21" s="204"/>
      <c r="G21" s="205"/>
      <c r="H21" s="54">
        <v>0</v>
      </c>
      <c r="I21" s="53"/>
      <c r="J21" s="53"/>
      <c r="M21" s="188" t="s">
        <v>149</v>
      </c>
      <c r="N21" s="188"/>
      <c r="O21" s="188"/>
      <c r="P21" s="188"/>
      <c r="Q21" s="188"/>
      <c r="R21" s="188"/>
      <c r="S21" s="188"/>
    </row>
    <row r="22" spans="1:19" ht="66" hidden="1" customHeight="1" x14ac:dyDescent="0.25">
      <c r="A22" s="43"/>
      <c r="B22" s="210" t="s">
        <v>285</v>
      </c>
      <c r="C22" s="216"/>
      <c r="D22" s="217"/>
      <c r="E22" s="213" t="s">
        <v>286</v>
      </c>
      <c r="F22" s="214"/>
      <c r="G22" s="215"/>
      <c r="H22" s="54"/>
      <c r="I22" s="53"/>
      <c r="J22" s="53"/>
      <c r="M22" s="187" t="s">
        <v>287</v>
      </c>
      <c r="N22" s="187"/>
      <c r="O22" s="187"/>
      <c r="P22" s="187"/>
      <c r="Q22" s="187"/>
      <c r="R22" s="187"/>
      <c r="S22" s="187"/>
    </row>
    <row r="23" spans="1:19" ht="57.75" hidden="1" customHeight="1" x14ac:dyDescent="0.25">
      <c r="A23" s="43"/>
      <c r="B23" s="200" t="s">
        <v>288</v>
      </c>
      <c r="C23" s="201"/>
      <c r="D23" s="202"/>
      <c r="E23" s="203" t="s">
        <v>289</v>
      </c>
      <c r="F23" s="204"/>
      <c r="G23" s="205"/>
      <c r="H23" s="54">
        <v>0</v>
      </c>
      <c r="I23" s="53"/>
      <c r="J23" s="53"/>
      <c r="M23" s="187" t="s">
        <v>290</v>
      </c>
      <c r="N23" s="187"/>
      <c r="O23" s="187"/>
      <c r="P23" s="187"/>
      <c r="Q23" s="187"/>
      <c r="R23" s="187"/>
      <c r="S23" s="187"/>
    </row>
    <row r="24" spans="1:19" ht="52.5" hidden="1" customHeight="1" x14ac:dyDescent="0.25">
      <c r="A24" s="43"/>
      <c r="B24" s="194" t="s">
        <v>291</v>
      </c>
      <c r="C24" s="206"/>
      <c r="D24" s="207"/>
      <c r="E24" s="197" t="s">
        <v>292</v>
      </c>
      <c r="F24" s="208"/>
      <c r="G24" s="209"/>
      <c r="H24" s="51">
        <f>H25-H28</f>
        <v>0</v>
      </c>
      <c r="I24" s="53"/>
      <c r="J24" s="53"/>
      <c r="N24" s="43"/>
      <c r="O24" s="55"/>
      <c r="P24" s="55" t="s">
        <v>293</v>
      </c>
      <c r="Q24" s="55"/>
      <c r="R24" s="55"/>
      <c r="S24" s="55"/>
    </row>
    <row r="25" spans="1:19" ht="70.5" hidden="1" customHeight="1" x14ac:dyDescent="0.25">
      <c r="A25" s="43"/>
      <c r="B25" s="210" t="s">
        <v>294</v>
      </c>
      <c r="C25" s="211"/>
      <c r="D25" s="212"/>
      <c r="E25" s="213" t="s">
        <v>295</v>
      </c>
      <c r="F25" s="214"/>
      <c r="G25" s="215"/>
      <c r="H25" s="54"/>
      <c r="I25" s="53"/>
      <c r="J25" s="53"/>
      <c r="M25" s="188" t="s">
        <v>296</v>
      </c>
      <c r="N25" s="188"/>
      <c r="O25" s="188"/>
      <c r="P25" s="188"/>
      <c r="Q25" s="188"/>
      <c r="R25" s="188"/>
      <c r="S25" s="188"/>
    </row>
    <row r="26" spans="1:19" ht="103.5" hidden="1" customHeight="1" x14ac:dyDescent="0.2">
      <c r="A26" s="43"/>
      <c r="B26" s="210" t="s">
        <v>297</v>
      </c>
      <c r="C26" s="211"/>
      <c r="D26" s="212"/>
      <c r="E26" s="213" t="s">
        <v>298</v>
      </c>
      <c r="F26" s="214"/>
      <c r="G26" s="215"/>
      <c r="H26" s="54"/>
      <c r="I26" s="53"/>
      <c r="J26" s="53"/>
    </row>
    <row r="27" spans="1:19" ht="99.75" hidden="1" customHeight="1" x14ac:dyDescent="0.2">
      <c r="A27" s="43"/>
      <c r="B27" s="210" t="s">
        <v>299</v>
      </c>
      <c r="C27" s="211"/>
      <c r="D27" s="212"/>
      <c r="E27" s="213" t="s">
        <v>300</v>
      </c>
      <c r="F27" s="214"/>
      <c r="G27" s="215"/>
      <c r="H27" s="54"/>
      <c r="I27" s="53"/>
      <c r="J27" s="53"/>
    </row>
    <row r="28" spans="1:19" ht="87.75" hidden="1" customHeight="1" x14ac:dyDescent="0.2">
      <c r="A28" s="43"/>
      <c r="B28" s="210" t="s">
        <v>301</v>
      </c>
      <c r="C28" s="211"/>
      <c r="D28" s="212"/>
      <c r="E28" s="213" t="s">
        <v>302</v>
      </c>
      <c r="F28" s="214"/>
      <c r="G28" s="215"/>
      <c r="H28" s="54">
        <f>H29</f>
        <v>0</v>
      </c>
      <c r="I28" s="53"/>
      <c r="J28" s="53"/>
    </row>
    <row r="29" spans="1:19" ht="100.5" hidden="1" customHeight="1" x14ac:dyDescent="0.2">
      <c r="A29" s="43"/>
      <c r="B29" s="210" t="s">
        <v>303</v>
      </c>
      <c r="C29" s="211"/>
      <c r="D29" s="212"/>
      <c r="E29" s="213" t="s">
        <v>304</v>
      </c>
      <c r="F29" s="214"/>
      <c r="G29" s="215"/>
      <c r="H29" s="54">
        <v>0</v>
      </c>
      <c r="I29" s="53"/>
      <c r="J29" s="53"/>
    </row>
    <row r="30" spans="1:19" ht="99.75" hidden="1" customHeight="1" x14ac:dyDescent="0.2">
      <c r="A30" s="43"/>
      <c r="B30" s="210" t="s">
        <v>305</v>
      </c>
      <c r="C30" s="211"/>
      <c r="D30" s="212"/>
      <c r="E30" s="213" t="s">
        <v>306</v>
      </c>
      <c r="F30" s="214"/>
      <c r="G30" s="215"/>
      <c r="H30" s="54"/>
      <c r="I30" s="53"/>
      <c r="J30" s="53"/>
    </row>
    <row r="31" spans="1:19" ht="101.25" hidden="1" customHeight="1" x14ac:dyDescent="0.2">
      <c r="A31" s="43"/>
      <c r="B31" s="200" t="s">
        <v>307</v>
      </c>
      <c r="C31" s="218"/>
      <c r="D31" s="219"/>
      <c r="E31" s="203" t="s">
        <v>308</v>
      </c>
      <c r="F31" s="204"/>
      <c r="G31" s="205"/>
      <c r="H31" s="56">
        <v>6000</v>
      </c>
      <c r="I31" s="53"/>
      <c r="J31" s="53"/>
    </row>
    <row r="32" spans="1:19" ht="54" customHeight="1" x14ac:dyDescent="0.2">
      <c r="A32" s="43"/>
      <c r="B32" s="194" t="s">
        <v>309</v>
      </c>
      <c r="C32" s="206"/>
      <c r="D32" s="207"/>
      <c r="E32" s="197" t="s">
        <v>310</v>
      </c>
      <c r="F32" s="208"/>
      <c r="G32" s="209"/>
      <c r="H32" s="51">
        <f>H33+H37</f>
        <v>4890996.99</v>
      </c>
      <c r="I32" s="51">
        <f>I33+I37</f>
        <v>0</v>
      </c>
      <c r="J32" s="52">
        <f>J33+J37</f>
        <v>0</v>
      </c>
    </row>
    <row r="33" spans="1:10" ht="39.75" customHeight="1" x14ac:dyDescent="0.2">
      <c r="A33" s="43"/>
      <c r="B33" s="210" t="s">
        <v>311</v>
      </c>
      <c r="C33" s="211"/>
      <c r="D33" s="212"/>
      <c r="E33" s="213" t="s">
        <v>312</v>
      </c>
      <c r="F33" s="214"/>
      <c r="G33" s="215"/>
      <c r="H33" s="54">
        <f>H34</f>
        <v>0</v>
      </c>
      <c r="I33" s="54">
        <f t="shared" ref="I33:J35" si="0">I34</f>
        <v>0</v>
      </c>
      <c r="J33" s="57">
        <f t="shared" si="0"/>
        <v>0</v>
      </c>
    </row>
    <row r="34" spans="1:10" ht="33" customHeight="1" x14ac:dyDescent="0.2">
      <c r="A34" s="43"/>
      <c r="B34" s="210" t="s">
        <v>313</v>
      </c>
      <c r="C34" s="211"/>
      <c r="D34" s="212"/>
      <c r="E34" s="213" t="s">
        <v>314</v>
      </c>
      <c r="F34" s="214"/>
      <c r="G34" s="215"/>
      <c r="H34" s="54">
        <f>H35</f>
        <v>0</v>
      </c>
      <c r="I34" s="54">
        <f t="shared" si="0"/>
        <v>0</v>
      </c>
      <c r="J34" s="57">
        <f t="shared" si="0"/>
        <v>0</v>
      </c>
    </row>
    <row r="35" spans="1:10" ht="33" customHeight="1" x14ac:dyDescent="0.2">
      <c r="A35" s="43"/>
      <c r="B35" s="210" t="s">
        <v>315</v>
      </c>
      <c r="C35" s="211"/>
      <c r="D35" s="212"/>
      <c r="E35" s="213" t="s">
        <v>316</v>
      </c>
      <c r="F35" s="214"/>
      <c r="G35" s="215"/>
      <c r="H35" s="54">
        <f>H36</f>
        <v>0</v>
      </c>
      <c r="I35" s="54">
        <f t="shared" si="0"/>
        <v>0</v>
      </c>
      <c r="J35" s="57">
        <f t="shared" si="0"/>
        <v>0</v>
      </c>
    </row>
    <row r="36" spans="1:10" ht="38.25" customHeight="1" x14ac:dyDescent="0.2">
      <c r="A36" s="43"/>
      <c r="B36" s="210" t="s">
        <v>317</v>
      </c>
      <c r="C36" s="211"/>
      <c r="D36" s="212"/>
      <c r="E36" s="213" t="s">
        <v>318</v>
      </c>
      <c r="F36" s="214"/>
      <c r="G36" s="215"/>
      <c r="H36" s="54">
        <v>0</v>
      </c>
      <c r="I36" s="54">
        <v>0</v>
      </c>
      <c r="J36" s="57">
        <v>0</v>
      </c>
    </row>
    <row r="37" spans="1:10" ht="33.75" customHeight="1" x14ac:dyDescent="0.2">
      <c r="A37" s="43"/>
      <c r="B37" s="210" t="s">
        <v>319</v>
      </c>
      <c r="C37" s="211"/>
      <c r="D37" s="212"/>
      <c r="E37" s="213" t="s">
        <v>320</v>
      </c>
      <c r="F37" s="214"/>
      <c r="G37" s="215"/>
      <c r="H37" s="54">
        <f>H38</f>
        <v>4890996.99</v>
      </c>
      <c r="I37" s="54">
        <f t="shared" ref="I37:J39" si="1">I38</f>
        <v>0</v>
      </c>
      <c r="J37" s="57">
        <f t="shared" si="1"/>
        <v>0</v>
      </c>
    </row>
    <row r="38" spans="1:10" ht="31.5" customHeight="1" x14ac:dyDescent="0.2">
      <c r="A38" s="43"/>
      <c r="B38" s="210" t="s">
        <v>321</v>
      </c>
      <c r="C38" s="211"/>
      <c r="D38" s="212"/>
      <c r="E38" s="213" t="s">
        <v>322</v>
      </c>
      <c r="F38" s="214"/>
      <c r="G38" s="215"/>
      <c r="H38" s="54">
        <f>H39</f>
        <v>4890996.99</v>
      </c>
      <c r="I38" s="54">
        <f t="shared" si="1"/>
        <v>0</v>
      </c>
      <c r="J38" s="57">
        <f t="shared" si="1"/>
        <v>0</v>
      </c>
    </row>
    <row r="39" spans="1:10" ht="39" customHeight="1" x14ac:dyDescent="0.2">
      <c r="A39" s="43"/>
      <c r="B39" s="210" t="s">
        <v>323</v>
      </c>
      <c r="C39" s="211"/>
      <c r="D39" s="212"/>
      <c r="E39" s="213" t="s">
        <v>324</v>
      </c>
      <c r="F39" s="214"/>
      <c r="G39" s="215"/>
      <c r="H39" s="54">
        <f>H40</f>
        <v>4890996.99</v>
      </c>
      <c r="I39" s="54">
        <f t="shared" si="1"/>
        <v>0</v>
      </c>
      <c r="J39" s="57">
        <f t="shared" si="1"/>
        <v>0</v>
      </c>
    </row>
    <row r="40" spans="1:10" ht="54.75" customHeight="1" x14ac:dyDescent="0.2">
      <c r="A40" s="43"/>
      <c r="B40" s="210" t="s">
        <v>325</v>
      </c>
      <c r="C40" s="211"/>
      <c r="D40" s="212"/>
      <c r="E40" s="213" t="s">
        <v>326</v>
      </c>
      <c r="F40" s="214"/>
      <c r="G40" s="215"/>
      <c r="H40" s="54">
        <v>4890996.99</v>
      </c>
      <c r="I40" s="54">
        <v>0</v>
      </c>
      <c r="J40" s="57">
        <v>0</v>
      </c>
    </row>
    <row r="41" spans="1:10" ht="28.5" customHeight="1" x14ac:dyDescent="0.2">
      <c r="A41" s="43"/>
      <c r="B41" s="197" t="s">
        <v>327</v>
      </c>
      <c r="C41" s="208"/>
      <c r="D41" s="208"/>
      <c r="E41" s="198"/>
      <c r="F41" s="198"/>
      <c r="G41" s="199"/>
      <c r="H41" s="51">
        <f>H19</f>
        <v>4890996.99</v>
      </c>
      <c r="I41" s="51">
        <f>I19</f>
        <v>0</v>
      </c>
      <c r="J41" s="52">
        <f>J19</f>
        <v>0</v>
      </c>
    </row>
    <row r="42" spans="1:10" x14ac:dyDescent="0.2">
      <c r="H42" s="58"/>
    </row>
    <row r="43" spans="1:10" x14ac:dyDescent="0.2">
      <c r="H43" s="58"/>
    </row>
  </sheetData>
  <mergeCells count="67"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6:D26"/>
    <mergeCell ref="E26:G26"/>
    <mergeCell ref="B22:D22"/>
    <mergeCell ref="E22:G22"/>
    <mergeCell ref="M22:S22"/>
    <mergeCell ref="B23:D23"/>
    <mergeCell ref="E23:G23"/>
    <mergeCell ref="M23:S23"/>
    <mergeCell ref="B24:D24"/>
    <mergeCell ref="E24:G24"/>
    <mergeCell ref="B25:D25"/>
    <mergeCell ref="E25:G25"/>
    <mergeCell ref="M25:S25"/>
    <mergeCell ref="M19:S19"/>
    <mergeCell ref="B20:D20"/>
    <mergeCell ref="E20:G20"/>
    <mergeCell ref="M20:S20"/>
    <mergeCell ref="B21:D21"/>
    <mergeCell ref="E21:G21"/>
    <mergeCell ref="M21:S21"/>
    <mergeCell ref="B19:D19"/>
    <mergeCell ref="E19:G19"/>
    <mergeCell ref="G12:J12"/>
    <mergeCell ref="B15:J15"/>
    <mergeCell ref="B16:J16"/>
    <mergeCell ref="B18:D18"/>
    <mergeCell ref="E18:G18"/>
    <mergeCell ref="G11:J11"/>
    <mergeCell ref="H1:J1"/>
    <mergeCell ref="H2:J2"/>
    <mergeCell ref="H3:J3"/>
    <mergeCell ref="H4:J4"/>
    <mergeCell ref="H5:J5"/>
    <mergeCell ref="H6:J6"/>
    <mergeCell ref="H7:J7"/>
    <mergeCell ref="H8:J8"/>
    <mergeCell ref="H9:J9"/>
    <mergeCell ref="G10:J10"/>
  </mergeCells>
  <pageMargins left="0.74803149606299213" right="0.35433070866141736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приложение7</vt:lpstr>
      <vt:lpstr>приложение 8</vt:lpstr>
      <vt:lpstr>приложение 9</vt:lpstr>
      <vt:lpstr>приложение 10</vt:lpstr>
      <vt:lpstr>прил11 (2)</vt:lpstr>
      <vt:lpstr>приложение 13</vt:lpstr>
      <vt:lpstr>приложение7!Заголовки_для_печати</vt:lpstr>
      <vt:lpstr>'приложение 13'!Область_печати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2020-03-12T08:02:40Z</dcterms:modified>
</cp:coreProperties>
</file>