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4 ПРОЕКТ 2\"/>
    </mc:Choice>
  </mc:AlternateContent>
  <xr:revisionPtr revIDLastSave="0" documentId="13_ncr:1_{552FE2CA-CCCA-48C8-A447-0E2AC0A5A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definedNames>
    <definedName name="_xlnm._FilterDatabase" localSheetId="0" hidden="1">data!$A$4:$I$12</definedName>
    <definedName name="_xlnm.Print_Titles" localSheetId="0">data!$2:$4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I5" i="1"/>
  <c r="H5" i="1"/>
  <c r="I6" i="1"/>
  <c r="E6" i="1"/>
  <c r="E12" i="1" l="1"/>
  <c r="G12" i="1" l="1"/>
  <c r="D11" i="1" l="1"/>
  <c r="D12" i="1" l="1"/>
  <c r="H12" i="1"/>
  <c r="I12" i="1"/>
  <c r="B12" i="1"/>
</calcChain>
</file>

<file path=xl/sharedStrings.xml><?xml version="1.0" encoding="utf-8"?>
<sst xmlns="http://schemas.openxmlformats.org/spreadsheetml/2006/main" count="35" uniqueCount="22">
  <si>
    <t>Наименование</t>
  </si>
  <si>
    <t>Непрограммная деятельность</t>
  </si>
  <si>
    <t>ИТОГО:</t>
  </si>
  <si>
    <t>Сумма на 2020 год, рублей</t>
  </si>
  <si>
    <t>Реализация полномочий  органов местного самоуправления Погарского района</t>
  </si>
  <si>
    <t xml:space="preserve">Развитие образования Погарского района </t>
  </si>
  <si>
    <t xml:space="preserve">Развитие и сохранение культурного наследия Погарского района </t>
  </si>
  <si>
    <t xml:space="preserve">Развитие физической культуры и спорта в Погарском районе </t>
  </si>
  <si>
    <t xml:space="preserve">Управление муниципальными финансами Погарского района </t>
  </si>
  <si>
    <t xml:space="preserve">Обеспечение деятельности Комитета по управлению муниципальным имцществом  администрации Погарского района </t>
  </si>
  <si>
    <t>Сумма на 2023 год, рублей</t>
  </si>
  <si>
    <t>Сведения о расходах по муниципальным программам</t>
  </si>
  <si>
    <t>Сумма на 2024 год, рублей</t>
  </si>
  <si>
    <t xml:space="preserve">Реализация полномочий  органов местного самоуправления Погарского района </t>
  </si>
  <si>
    <t>Развитие образования Погарского района</t>
  </si>
  <si>
    <t>Развитие физической культуры и спорта в Погарском районе</t>
  </si>
  <si>
    <t>Сумма на 2025 год, рублей</t>
  </si>
  <si>
    <t>Сумма на 2022 год, рублей</t>
  </si>
  <si>
    <t>2022 год (факт)</t>
  </si>
  <si>
    <t>2023 (оценка исполнения)</t>
  </si>
  <si>
    <t>2024 - 2026 (план)</t>
  </si>
  <si>
    <t>Сумма на 2026 год,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</si>
</sst>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3" fillId="3" borderId="2">
      <alignment horizontal="right" vertical="top" shrinkToFit="1"/>
    </xf>
    <xf numFmtId="4" fontId="6" fillId="4" borderId="2">
      <alignment horizontal="right" vertical="top" shrinkToFit="1"/>
    </xf>
  </cellStyleXfs>
  <cellXfs count="2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2" fillId="5" borderId="0" xfId="0" applyFont="1" applyFill="1"/>
    <xf numFmtId="0" fontId="1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</cellXfs>
  <cellStyles count="3">
    <cellStyle name="xl36" xfId="2" xr:uid="{00000000-0005-0000-0000-000000000000}"/>
    <cellStyle name="xl39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85" zoomScaleNormal="85" workbookViewId="0">
      <selection activeCell="H7" sqref="H7"/>
    </sheetView>
  </sheetViews>
  <sheetFormatPr defaultRowHeight="12.75" x14ac:dyDescent="0.2"/>
  <cols>
    <col min="1" max="1" width="38.5703125" style="3" customWidth="1"/>
    <col min="2" max="2" width="19.42578125" style="3" customWidth="1"/>
    <col min="3" max="3" width="35.85546875" style="3" customWidth="1"/>
    <col min="4" max="4" width="20.85546875" style="3" hidden="1" customWidth="1"/>
    <col min="5" max="5" width="20.85546875" style="3" customWidth="1"/>
    <col min="6" max="6" width="35.85546875" style="3" customWidth="1"/>
    <col min="7" max="9" width="18.85546875" style="3" customWidth="1"/>
    <col min="10" max="10" width="26.28515625" style="3" customWidth="1"/>
    <col min="11" max="16384" width="9.140625" style="3"/>
  </cols>
  <sheetData>
    <row r="1" spans="1:10" ht="32.25" customHeight="1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</row>
    <row r="2" spans="1:10" ht="32.25" customHeight="1" x14ac:dyDescent="0.2">
      <c r="A2" s="16" t="s">
        <v>18</v>
      </c>
      <c r="B2" s="16"/>
      <c r="C2" s="17" t="s">
        <v>19</v>
      </c>
      <c r="D2" s="18"/>
      <c r="E2" s="19"/>
      <c r="F2" s="16" t="s">
        <v>20</v>
      </c>
      <c r="G2" s="16"/>
      <c r="H2" s="16"/>
      <c r="I2" s="16"/>
    </row>
    <row r="3" spans="1:10" ht="63.75" customHeight="1" x14ac:dyDescent="0.2">
      <c r="A3" s="1" t="s">
        <v>0</v>
      </c>
      <c r="B3" s="1" t="s">
        <v>17</v>
      </c>
      <c r="C3" s="2" t="s">
        <v>0</v>
      </c>
      <c r="D3" s="1" t="s">
        <v>3</v>
      </c>
      <c r="E3" s="1" t="s">
        <v>10</v>
      </c>
      <c r="F3" s="2" t="s">
        <v>0</v>
      </c>
      <c r="G3" s="1" t="s">
        <v>12</v>
      </c>
      <c r="H3" s="1" t="s">
        <v>16</v>
      </c>
      <c r="I3" s="1" t="s">
        <v>21</v>
      </c>
    </row>
    <row r="4" spans="1:10" ht="22.5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4</v>
      </c>
      <c r="F4" s="1">
        <v>5</v>
      </c>
      <c r="G4" s="1">
        <v>6</v>
      </c>
      <c r="H4" s="1">
        <v>7</v>
      </c>
      <c r="I4" s="1">
        <v>8</v>
      </c>
    </row>
    <row r="5" spans="1:10" ht="38.25" customHeight="1" x14ac:dyDescent="0.2">
      <c r="A5" s="7" t="s">
        <v>13</v>
      </c>
      <c r="B5" s="8">
        <v>204605887.02000001</v>
      </c>
      <c r="C5" s="7" t="s">
        <v>4</v>
      </c>
      <c r="D5" s="8">
        <v>138249117.47</v>
      </c>
      <c r="E5" s="8">
        <v>324602491.76999998</v>
      </c>
      <c r="F5" s="7" t="s">
        <v>4</v>
      </c>
      <c r="G5" s="8">
        <v>382081188.13999999</v>
      </c>
      <c r="H5" s="8">
        <f>164892086.39+297000</f>
        <v>165189086.38999999</v>
      </c>
      <c r="I5" s="8">
        <f>168464558.54+297000</f>
        <v>168761558.53999999</v>
      </c>
    </row>
    <row r="6" spans="1:10" s="14" customFormat="1" ht="48" customHeight="1" x14ac:dyDescent="0.2">
      <c r="A6" s="11" t="s">
        <v>14</v>
      </c>
      <c r="B6" s="12">
        <v>512347396.72000003</v>
      </c>
      <c r="C6" s="11" t="s">
        <v>5</v>
      </c>
      <c r="D6" s="12">
        <v>373791602.23000002</v>
      </c>
      <c r="E6" s="12">
        <f>487759784.09+7992170</f>
        <v>495751954.08999997</v>
      </c>
      <c r="F6" s="11" t="s">
        <v>5</v>
      </c>
      <c r="G6" s="12">
        <f>479178830.2+57221489.36</f>
        <v>536400319.56</v>
      </c>
      <c r="H6" s="12">
        <f>451493578.91-297000+57746521.74</f>
        <v>508943100.65000004</v>
      </c>
      <c r="I6" s="12">
        <f>464588230.22-297000</f>
        <v>464291230.22000003</v>
      </c>
      <c r="J6" s="13"/>
    </row>
    <row r="7" spans="1:10" s="14" customFormat="1" ht="46.5" customHeight="1" x14ac:dyDescent="0.2">
      <c r="A7" s="15" t="s">
        <v>6</v>
      </c>
      <c r="B7" s="12">
        <v>647801.92000000004</v>
      </c>
      <c r="C7" s="15" t="s">
        <v>6</v>
      </c>
      <c r="D7" s="12">
        <v>600000</v>
      </c>
      <c r="E7" s="12">
        <v>658000</v>
      </c>
      <c r="F7" s="15" t="s">
        <v>6</v>
      </c>
      <c r="G7" s="12">
        <v>658000</v>
      </c>
      <c r="H7" s="12"/>
      <c r="I7" s="12"/>
    </row>
    <row r="8" spans="1:10" s="14" customFormat="1" ht="48" customHeight="1" x14ac:dyDescent="0.2">
      <c r="A8" s="15" t="s">
        <v>15</v>
      </c>
      <c r="B8" s="12">
        <v>418500</v>
      </c>
      <c r="C8" s="15" t="s">
        <v>7</v>
      </c>
      <c r="D8" s="12">
        <v>292075.43</v>
      </c>
      <c r="E8" s="12">
        <v>419000</v>
      </c>
      <c r="F8" s="15" t="s">
        <v>7</v>
      </c>
      <c r="G8" s="12">
        <v>419000</v>
      </c>
      <c r="H8" s="12"/>
      <c r="I8" s="12"/>
    </row>
    <row r="9" spans="1:10" s="14" customFormat="1" ht="54" customHeight="1" x14ac:dyDescent="0.2">
      <c r="A9" s="15" t="s">
        <v>8</v>
      </c>
      <c r="B9" s="12">
        <v>15581557.449999999</v>
      </c>
      <c r="C9" s="15" t="s">
        <v>8</v>
      </c>
      <c r="D9" s="12">
        <v>27491542</v>
      </c>
      <c r="E9" s="12">
        <v>26816930.199999999</v>
      </c>
      <c r="F9" s="15" t="s">
        <v>8</v>
      </c>
      <c r="G9" s="12">
        <v>13112718</v>
      </c>
      <c r="H9" s="12">
        <v>8228980</v>
      </c>
      <c r="I9" s="12">
        <v>8234604</v>
      </c>
    </row>
    <row r="10" spans="1:10" s="14" customFormat="1" ht="56.25" customHeight="1" x14ac:dyDescent="0.2">
      <c r="A10" s="15" t="s">
        <v>9</v>
      </c>
      <c r="B10" s="12">
        <v>3168120.59</v>
      </c>
      <c r="C10" s="15" t="s">
        <v>9</v>
      </c>
      <c r="D10" s="12">
        <v>2805893</v>
      </c>
      <c r="E10" s="12">
        <v>5633456</v>
      </c>
      <c r="F10" s="15" t="s">
        <v>9</v>
      </c>
      <c r="G10" s="12">
        <v>4665018.8</v>
      </c>
      <c r="H10" s="12">
        <v>6463331.6299999999</v>
      </c>
      <c r="I10" s="12">
        <v>7160280.96</v>
      </c>
    </row>
    <row r="11" spans="1:10" ht="35.25" customHeight="1" x14ac:dyDescent="0.2">
      <c r="A11" s="9" t="s">
        <v>1</v>
      </c>
      <c r="B11" s="8">
        <v>18239201.850000001</v>
      </c>
      <c r="C11" s="10" t="s">
        <v>1</v>
      </c>
      <c r="D11" s="8">
        <f>3418658+267280</f>
        <v>3685938</v>
      </c>
      <c r="E11" s="8">
        <v>17340210.52</v>
      </c>
      <c r="F11" s="10" t="s">
        <v>1</v>
      </c>
      <c r="G11" s="8">
        <v>3503692</v>
      </c>
      <c r="H11" s="8">
        <v>8905664</v>
      </c>
      <c r="I11" s="8">
        <v>15207715</v>
      </c>
    </row>
    <row r="12" spans="1:10" ht="22.5" customHeight="1" x14ac:dyDescent="0.2">
      <c r="A12" s="5" t="s">
        <v>2</v>
      </c>
      <c r="B12" s="6">
        <f>B11+B5+B6+B7+B8+B9+B10</f>
        <v>755008465.55000007</v>
      </c>
      <c r="C12" s="6"/>
      <c r="D12" s="6">
        <f t="shared" ref="D12:I12" si="0">D11+D5+D6+D7+D8+D9+D10</f>
        <v>546916168.13000011</v>
      </c>
      <c r="E12" s="6">
        <f>E11+E5+E6+E7+E8+E9+E10</f>
        <v>871222042.57999992</v>
      </c>
      <c r="F12" s="6"/>
      <c r="G12" s="6">
        <f>G11+G5+G6+G7+G8+G9+G10</f>
        <v>940839936.5</v>
      </c>
      <c r="H12" s="6">
        <f t="shared" si="0"/>
        <v>697730162.66999996</v>
      </c>
      <c r="I12" s="6">
        <f t="shared" si="0"/>
        <v>663655388.72000003</v>
      </c>
    </row>
    <row r="13" spans="1:10" x14ac:dyDescent="0.2">
      <c r="E13" s="4"/>
    </row>
    <row r="14" spans="1:10" x14ac:dyDescent="0.2">
      <c r="D14" s="4"/>
      <c r="E14" s="4"/>
      <c r="G14" s="4"/>
      <c r="H14" s="4"/>
      <c r="I14" s="4"/>
    </row>
    <row r="15" spans="1:10" x14ac:dyDescent="0.2">
      <c r="G15" s="4"/>
      <c r="H15" s="4"/>
      <c r="I15" s="4"/>
    </row>
    <row r="16" spans="1:10" x14ac:dyDescent="0.2">
      <c r="G16" s="4"/>
      <c r="H16" s="4"/>
      <c r="I16" s="4"/>
    </row>
    <row r="17" spans="5:9" x14ac:dyDescent="0.2">
      <c r="E17" s="4"/>
      <c r="G17" s="4"/>
      <c r="H17" s="4"/>
      <c r="I17" s="4"/>
    </row>
    <row r="18" spans="5:9" x14ac:dyDescent="0.2">
      <c r="G18" s="4"/>
      <c r="H18" s="4"/>
      <c r="I18" s="4"/>
    </row>
  </sheetData>
  <autoFilter ref="A4:I12" xr:uid="{00000000-0009-0000-0000-000000000000}"/>
  <mergeCells count="4">
    <mergeCell ref="A2:B2"/>
    <mergeCell ref="F2:I2"/>
    <mergeCell ref="C2:E2"/>
    <mergeCell ref="A1:I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5" verticalDpi="42949672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</cp:lastModifiedBy>
  <cp:lastPrinted>2021-11-15T13:55:28Z</cp:lastPrinted>
  <dcterms:created xsi:type="dcterms:W3CDTF">2018-11-06T13:10:13Z</dcterms:created>
  <dcterms:modified xsi:type="dcterms:W3CDTF">2023-11-24T07:51:31Z</dcterms:modified>
</cp:coreProperties>
</file>